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https://hrzzhr-my.sharepoint.com/personal/zvonimir_hrzz_hr/Documents/Documents/HRZZ/PRAĆENJE/Obrasci/Novi obrasci FP 2024/GOTOVI  OBRASCI 2024/"/>
    </mc:Choice>
  </mc:AlternateContent>
  <xr:revisionPtr revIDLastSave="445" documentId="8_{84970620-5567-4048-BF7D-B1319D5F8F16}" xr6:coauthVersionLast="47" xr6:coauthVersionMax="47" xr10:uidLastSave="{8FEF4C56-7499-4B5A-9306-7ADE32AF76D2}"/>
  <bookViews>
    <workbookView xWindow="-120" yWindow="-120" windowWidth="38640" windowHeight="21120" xr2:uid="{00000000-000D-0000-FFFF-FFFF00000000}"/>
  </bookViews>
  <sheets>
    <sheet name="Financijski plan_IP-2020-02" sheetId="6" r:id="rId1"/>
  </sheets>
  <definedNames>
    <definedName name="_xlnm.Print_Area" localSheetId="0">'Financijski plan_IP-2020-02'!$A$1:$H$65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79" i="6" l="1"/>
  <c r="E81" i="6" s="1"/>
  <c r="C59" i="6" l="1"/>
  <c r="B59" i="6"/>
  <c r="C42" i="6"/>
  <c r="B42" i="6"/>
  <c r="C31" i="6"/>
  <c r="B31" i="6"/>
  <c r="J31" i="6" s="1"/>
  <c r="C63" i="6"/>
  <c r="B63" i="6"/>
  <c r="C26" i="6"/>
  <c r="B26" i="6"/>
  <c r="J42" i="6" l="1"/>
  <c r="J26" i="6"/>
  <c r="J59" i="6"/>
  <c r="J63" i="6"/>
  <c r="C64" i="6"/>
  <c r="B64" i="6"/>
  <c r="L59" i="6"/>
  <c r="L26" i="6"/>
  <c r="L31" i="6"/>
  <c r="L42" i="6"/>
  <c r="J64" i="6" l="1"/>
  <c r="B85" i="6" s="1"/>
  <c r="D64" i="6"/>
  <c r="A91" i="6" l="1"/>
  <c r="A96" i="6" l="1"/>
  <c r="I63" i="6"/>
  <c r="I31" i="6"/>
  <c r="C78" i="6"/>
  <c r="B78" i="6"/>
  <c r="A97" i="6" l="1"/>
  <c r="A93" i="6"/>
  <c r="A95" i="6"/>
  <c r="A92" i="6"/>
  <c r="A94" i="6"/>
  <c r="I42" i="6"/>
  <c r="K59" i="6"/>
  <c r="K63" i="6"/>
  <c r="M63" i="6" s="1"/>
  <c r="K42" i="6"/>
  <c r="I59" i="6"/>
  <c r="C81" i="6"/>
  <c r="I26" i="6"/>
  <c r="N59" i="6" l="1"/>
  <c r="N63" i="6"/>
  <c r="N42" i="6"/>
  <c r="C79" i="6"/>
  <c r="K31" i="6"/>
  <c r="I64" i="6"/>
  <c r="M42" i="6"/>
  <c r="M59" i="6"/>
  <c r="M31" i="6" l="1"/>
  <c r="N31" i="6"/>
  <c r="K26" i="6"/>
  <c r="L64" i="6"/>
  <c r="B82" i="6" l="1"/>
  <c r="N26" i="6"/>
  <c r="N64" i="6" s="1"/>
  <c r="B87" i="6" s="1"/>
  <c r="B79" i="6"/>
  <c r="M26" i="6"/>
  <c r="M64" i="6" s="1"/>
  <c r="B84" i="6" s="1"/>
  <c r="K64" i="6"/>
  <c r="B88" i="6"/>
  <c r="B86" i="6" l="1"/>
  <c r="B83" i="6"/>
</calcChain>
</file>

<file path=xl/sharedStrings.xml><?xml version="1.0" encoding="utf-8"?>
<sst xmlns="http://schemas.openxmlformats.org/spreadsheetml/2006/main" count="97" uniqueCount="78">
  <si>
    <t>Ukupno 1</t>
  </si>
  <si>
    <t xml:space="preserve">Ukupno 2 </t>
  </si>
  <si>
    <t xml:space="preserve">Ukupno 3 </t>
  </si>
  <si>
    <t>Ukupno 4</t>
  </si>
  <si>
    <t>Ukupno 5</t>
  </si>
  <si>
    <t>EUR</t>
  </si>
  <si>
    <t>Troškovi plaće mladih istraživača - Hrvatska zaklada za znanost</t>
  </si>
  <si>
    <t xml:space="preserve">Za dodavanje retka kliknite na broj s lijeve strane ovog teksta, s DESNOM tipkom miša, te odaberite opciju INSERT / DODAJ </t>
  </si>
  <si>
    <t>Financijski plan projekta:</t>
  </si>
  <si>
    <t>Voditelj projekta:</t>
  </si>
  <si>
    <t>Natječaj/Šifra projekta:</t>
  </si>
  <si>
    <t>Ukupno plaća</t>
  </si>
  <si>
    <t>UKUPNO (Troškovi projekta + trošak plaće)</t>
  </si>
  <si>
    <r>
      <t xml:space="preserve">2. Troškovi osoblja </t>
    </r>
    <r>
      <rPr>
        <b/>
        <sz val="12"/>
        <color indexed="30"/>
        <rFont val="Open Sans"/>
        <family val="2"/>
        <charset val="238"/>
      </rPr>
      <t>KATEGORIJA</t>
    </r>
  </si>
  <si>
    <r>
      <t xml:space="preserve">3. Troškovi opreme </t>
    </r>
    <r>
      <rPr>
        <b/>
        <sz val="12"/>
        <color indexed="30"/>
        <rFont val="Open Sans"/>
        <family val="2"/>
        <charset val="238"/>
      </rPr>
      <t>KATEGORIJA</t>
    </r>
  </si>
  <si>
    <r>
      <t>Troškovi plaće mladih istraživača (HRZZ), (</t>
    </r>
    <r>
      <rPr>
        <b/>
        <sz val="12"/>
        <color rgb="FFFF0000"/>
        <rFont val="Open Sans"/>
        <family val="2"/>
        <charset val="238"/>
      </rPr>
      <t>popunjava HRZZ)</t>
    </r>
  </si>
  <si>
    <t>Popunjava Voditelj projekta</t>
  </si>
  <si>
    <t>Broj računa / broj putnog naloga / broj obračuna drugog dohotka</t>
  </si>
  <si>
    <t>Naziv dobavljača / Ime i prezime fizičke osobe (koja je putovala ili/i na koju se odnosi obračun drugog dohotka)</t>
  </si>
  <si>
    <t xml:space="preserve">Sažeti opis robe / usluge / radova / svrhe službenog putovanja/ razlog sklapanja ugovora o djelu ili autorskom djelu
</t>
  </si>
  <si>
    <t>Popunjava HRZZ</t>
  </si>
  <si>
    <t>Plaća za</t>
  </si>
  <si>
    <t>Isplaćeno</t>
  </si>
  <si>
    <t>Ukupno isplaćeno</t>
  </si>
  <si>
    <t xml:space="preserve">Ukupno odstupanje za razdoblje </t>
  </si>
  <si>
    <t>- od toga nedozvoljeno odstupanje odnosno nenamjenski utrošena sredstva</t>
  </si>
  <si>
    <t>- od toga dozvoljeno odstupanje</t>
  </si>
  <si>
    <t xml:space="preserve">Ukupno neutrošeno za razdoblje </t>
  </si>
  <si>
    <t>Za povrat ukupno</t>
  </si>
  <si>
    <t>- od toga nenamjenski utrošena sredstva</t>
  </si>
  <si>
    <t>- od toga neutrošena sredstva</t>
  </si>
  <si>
    <t>Dozvoljeno ODSTUPANJE</t>
  </si>
  <si>
    <t>Nenamjensko ODSTUPANJE</t>
  </si>
  <si>
    <t>ODSTUPANJE
20%</t>
  </si>
  <si>
    <r>
      <t>NENAMJENSKI UTROŠENA SREDSTVA 
(</t>
    </r>
    <r>
      <rPr>
        <b/>
        <sz val="11"/>
        <color rgb="FFFF0000"/>
        <rFont val="Verdana"/>
        <family val="2"/>
        <charset val="238"/>
      </rPr>
      <t>Ručno se unosi s negativnim predznakom</t>
    </r>
    <r>
      <rPr>
        <b/>
        <sz val="11"/>
        <rFont val="Verdana"/>
        <family val="2"/>
        <charset val="238"/>
      </rPr>
      <t>)</t>
    </r>
  </si>
  <si>
    <t>Sažetak za EPP</t>
  </si>
  <si>
    <t>Naziv projekta</t>
  </si>
  <si>
    <t>Ime Prezime</t>
  </si>
  <si>
    <t>IP-2020-02-0000</t>
  </si>
  <si>
    <t xml:space="preserve">Troškovi </t>
  </si>
  <si>
    <r>
      <t xml:space="preserve">Za dodavanje retka kliknite na broj s lijeve strane ovog teksta, s </t>
    </r>
    <r>
      <rPr>
        <b/>
        <i/>
        <sz val="9"/>
        <color rgb="FF0070C0"/>
        <rFont val="Open Sans"/>
        <family val="2"/>
        <charset val="238"/>
      </rPr>
      <t>DESNOM</t>
    </r>
    <r>
      <rPr>
        <i/>
        <sz val="9"/>
        <color rgb="FF0070C0"/>
        <rFont val="Open Sans"/>
        <family val="2"/>
        <charset val="238"/>
      </rPr>
      <t xml:space="preserve"> tipkom miša, te odaberite opciju</t>
    </r>
    <r>
      <rPr>
        <b/>
        <i/>
        <sz val="9"/>
        <color rgb="FF0070C0"/>
        <rFont val="Open Sans"/>
        <family val="2"/>
        <charset val="238"/>
      </rPr>
      <t xml:space="preserve"> INSERT / DODAJ </t>
    </r>
  </si>
  <si>
    <r>
      <t xml:space="preserve">Datum računa / razdoblje putovanja (od-do) / razdoblje na koje se odnosi obračun drugog dohotka (mjesec i godina)
</t>
    </r>
    <r>
      <rPr>
        <i/>
        <sz val="10"/>
        <color theme="1"/>
        <rFont val="Open Sans"/>
        <family val="2"/>
        <charset val="238"/>
      </rPr>
      <t>(ne prihvaćaju se datumi ponuda, predračuna niti datumi plaćanja)</t>
    </r>
  </si>
  <si>
    <r>
      <t xml:space="preserve">Bilješke / napomene
</t>
    </r>
    <r>
      <rPr>
        <i/>
        <sz val="10"/>
        <color theme="1"/>
        <rFont val="Open Sans"/>
        <family val="2"/>
        <charset val="238"/>
      </rPr>
      <t>npr. e-računi koji su zaprimljeni putem odgovarajućeg sustava za e-račune nakon datuma predaje prethodnog izvješća</t>
    </r>
  </si>
  <si>
    <t>OSTVARENO
(Iznos - Bruto 
s uključenim PDV-om)</t>
  </si>
  <si>
    <t>PLANIRANO
(Iznos iz važećeg 
financijskog plana)</t>
  </si>
  <si>
    <t>PLANIRANO</t>
  </si>
  <si>
    <t>OSTVARENO</t>
  </si>
  <si>
    <t>RAZDOBLJE</t>
  </si>
  <si>
    <t>Razlika plaće:</t>
  </si>
  <si>
    <t xml:space="preserve">FINANCIJSKO IZVJEŠĆE                                          </t>
  </si>
  <si>
    <r>
      <t xml:space="preserve">1. Troškovi istraživanja, </t>
    </r>
    <r>
      <rPr>
        <b/>
        <sz val="12"/>
        <color indexed="30"/>
        <rFont val="Open Sans"/>
        <family val="2"/>
        <charset val="238"/>
      </rPr>
      <t>KATEGORIJA</t>
    </r>
  </si>
  <si>
    <r>
      <t xml:space="preserve">4. Troškovi usavršavanja, diseminacije i suradnje, </t>
    </r>
    <r>
      <rPr>
        <b/>
        <sz val="12"/>
        <color indexed="30"/>
        <rFont val="Open Sans"/>
        <family val="2"/>
        <charset val="238"/>
      </rPr>
      <t>KATEGORIJA</t>
    </r>
  </si>
  <si>
    <r>
      <t xml:space="preserve">5. Posredni troškovi, </t>
    </r>
    <r>
      <rPr>
        <b/>
        <sz val="12"/>
        <color indexed="30"/>
        <rFont val="Open Sans"/>
        <family val="2"/>
        <charset val="238"/>
      </rPr>
      <t>KATEGORIJA</t>
    </r>
  </si>
  <si>
    <t>UKUPNO (1+2+3+4+5)</t>
  </si>
  <si>
    <r>
      <t xml:space="preserve">Materijal, </t>
    </r>
    <r>
      <rPr>
        <sz val="12"/>
        <color indexed="30"/>
        <rFont val="Open Sans"/>
        <family val="2"/>
        <charset val="238"/>
      </rPr>
      <t>POTKATEGORIJA</t>
    </r>
  </si>
  <si>
    <r>
      <t xml:space="preserve">Usluge, </t>
    </r>
    <r>
      <rPr>
        <sz val="12"/>
        <color indexed="30"/>
        <rFont val="Open Sans"/>
        <family val="2"/>
        <charset val="238"/>
      </rPr>
      <t>POTKATEGORIJA</t>
    </r>
  </si>
  <si>
    <r>
      <t xml:space="preserve">Terenska istraživanja,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</si>
  <si>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Istraživačka radionica,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</si>
  <si>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Stručna literatura,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</si>
  <si>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Školarina,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</si>
  <si>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Nova oprema,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</si>
  <si>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Servisno održavanje opreme, </t>
    </r>
    <r>
      <rPr>
        <sz val="12"/>
        <color indexed="30"/>
        <rFont val="Open Sans"/>
        <family val="2"/>
        <charset val="238"/>
      </rPr>
      <t>POTKATEGORIJA</t>
    </r>
  </si>
  <si>
    <r>
      <t xml:space="preserve">Nadogradnja opreme, </t>
    </r>
    <r>
      <rPr>
        <sz val="12"/>
        <color indexed="30"/>
        <rFont val="Open Sans"/>
        <family val="2"/>
        <charset val="238"/>
      </rPr>
      <t>POTKATEGORIJA</t>
    </r>
  </si>
  <si>
    <r>
      <t xml:space="preserve">Usavršavanja,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</si>
  <si>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Trošak publiciranja, </t>
    </r>
    <r>
      <rPr>
        <sz val="12"/>
        <color indexed="30"/>
        <rFont val="Open Sans"/>
        <family val="2"/>
        <charset val="238"/>
      </rPr>
      <t>POTKATEGORIJA</t>
    </r>
  </si>
  <si>
    <r>
      <t xml:space="preserve">Radni sastanci, </t>
    </r>
    <r>
      <rPr>
        <sz val="12"/>
        <color indexed="30"/>
        <rFont val="Open Sans"/>
        <family val="2"/>
        <charset val="238"/>
      </rPr>
      <t>POTKATEGORIJA</t>
    </r>
  </si>
  <si>
    <r>
      <t xml:space="preserve">Odlasci na skupove/konferencije/kongrese, </t>
    </r>
    <r>
      <rPr>
        <sz val="12"/>
        <color indexed="30"/>
        <rFont val="Open Sans"/>
        <family val="2"/>
        <charset val="238"/>
      </rPr>
      <t>POTKATEGORIJA</t>
    </r>
  </si>
  <si>
    <r>
      <t xml:space="preserve">Organizacije skupova/konferencija/kongresa/radionica, </t>
    </r>
    <r>
      <rPr>
        <sz val="12"/>
        <color indexed="30"/>
        <rFont val="Open Sans"/>
        <family val="2"/>
        <charset val="238"/>
      </rPr>
      <t>POTKATEGORIJA</t>
    </r>
  </si>
  <si>
    <t>Izvještajno razdoblje za koje se podnosi izvješće (datum):</t>
  </si>
  <si>
    <t>Datum podnošenja izvješća:</t>
  </si>
  <si>
    <t>Navesti datum razdoblja od do -    dd.mm.gggg - dd.mm.gggg</t>
  </si>
  <si>
    <t>Navesti datum podnošenja financijskog plana -     dd.mm.gggg</t>
  </si>
  <si>
    <t>Financijsko_izvjesce_UIP_IP_STND_EUR</t>
  </si>
  <si>
    <r>
      <rPr>
        <b/>
        <i/>
        <sz val="12"/>
        <color rgb="FFFFFF00"/>
        <rFont val="Open Sans"/>
        <family val="2"/>
        <charset val="238"/>
      </rPr>
      <t>UPUTA</t>
    </r>
    <r>
      <rPr>
        <i/>
        <sz val="12"/>
        <color rgb="FFFFFF00"/>
        <rFont val="Open Sans"/>
        <family val="2"/>
        <charset val="238"/>
      </rPr>
      <t xml:space="preserve">: -Unose se isključivo vrijednosti u </t>
    </r>
    <r>
      <rPr>
        <b/>
        <i/>
        <sz val="12"/>
        <color rgb="FFFFFF00"/>
        <rFont val="Open Sans"/>
        <family val="2"/>
        <charset val="238"/>
      </rPr>
      <t>eurima</t>
    </r>
    <r>
      <rPr>
        <i/>
        <sz val="12"/>
        <color rgb="FFFFFF00"/>
        <rFont val="Open Sans"/>
        <family val="2"/>
        <charset val="238"/>
      </rPr>
      <t xml:space="preserve">
             -Molimo unijeti u polje PLANIRANO opise i vrijednosti (</t>
    </r>
    <r>
      <rPr>
        <b/>
        <i/>
        <sz val="12"/>
        <color rgb="FFFFFF00"/>
        <rFont val="Open Sans"/>
        <family val="2"/>
        <charset val="238"/>
      </rPr>
      <t>euri</t>
    </r>
    <r>
      <rPr>
        <i/>
        <sz val="12"/>
        <color rgb="FFFFFF00"/>
        <rFont val="Open Sans"/>
        <family val="2"/>
        <charset val="238"/>
      </rPr>
      <t>) iz Važećeg financijskog plana
             -U polje OSTVARENO unose se stvarno utrošena sredstva (</t>
    </r>
    <r>
      <rPr>
        <b/>
        <i/>
        <sz val="12"/>
        <color rgb="FFFFFF00"/>
        <rFont val="Open Sans"/>
        <family val="2"/>
        <charset val="238"/>
      </rPr>
      <t>euri</t>
    </r>
    <r>
      <rPr>
        <i/>
        <sz val="12"/>
        <color rgb="FFFFFF00"/>
        <rFont val="Open Sans"/>
        <family val="2"/>
        <charset val="238"/>
      </rPr>
      <t>) po stavkama ili pratećoj analitici stavke</t>
    </r>
  </si>
  <si>
    <t>ODSTUPANJE
POZITIVNO
Razlika ostvarenog</t>
  </si>
  <si>
    <t>ODSTUPANJE
NEGATIVNO
Razlika ostvarenog</t>
  </si>
  <si>
    <t>Ukupno ugovoreno</t>
  </si>
  <si>
    <t>Preostalo za plaću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</si>
</sst>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.00\ _k_n_-;\-* #,##0.00\ _k_n_-;_-* &quot;-&quot;??\ _k_n_-;_-@_-"/>
    <numFmt numFmtId="165" formatCode="#,##0.00_ ;[Red]\-#,##0.00\ "/>
    <numFmt numFmtId="166" formatCode="#,##0_ ;[Red]\-#,##0\ "/>
    <numFmt numFmtId="167" formatCode="#,##0.00\ _k_n;[Red]\-#,##0.00\ _k_n"/>
  </numFmts>
  <fonts count="59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1"/>
      <name val="Open Sans"/>
      <family val="2"/>
      <charset val="238"/>
    </font>
    <font>
      <sz val="11"/>
      <name val="Open Sans"/>
      <family val="2"/>
      <charset val="238"/>
    </font>
    <font>
      <sz val="11"/>
      <name val="Verdana"/>
      <family val="2"/>
      <charset val="238"/>
    </font>
    <font>
      <b/>
      <sz val="11"/>
      <name val="Verdana"/>
      <family val="2"/>
      <charset val="238"/>
    </font>
    <font>
      <b/>
      <sz val="12"/>
      <name val="Open Sans"/>
      <family val="2"/>
      <charset val="238"/>
    </font>
    <font>
      <i/>
      <sz val="11"/>
      <name val="Verdana"/>
      <family val="2"/>
      <charset val="238"/>
    </font>
    <font>
      <b/>
      <sz val="16"/>
      <name val="Open Sans"/>
      <family val="2"/>
      <charset val="238"/>
    </font>
    <font>
      <b/>
      <sz val="12"/>
      <color indexed="30"/>
      <name val="Open Sans"/>
      <family val="2"/>
      <charset val="238"/>
    </font>
    <font>
      <b/>
      <i/>
      <sz val="12"/>
      <name val="Open Sans"/>
      <family val="2"/>
      <charset val="238"/>
    </font>
    <font>
      <b/>
      <sz val="10"/>
      <name val="Open Sans"/>
      <family val="2"/>
      <charset val="238"/>
    </font>
    <font>
      <sz val="12"/>
      <name val="Open Sans"/>
      <family val="2"/>
      <charset val="238"/>
    </font>
    <font>
      <b/>
      <sz val="9"/>
      <name val="Open Sans"/>
      <family val="2"/>
      <charset val="238"/>
    </font>
    <font>
      <b/>
      <sz val="12"/>
      <color theme="1"/>
      <name val="Open Sans"/>
      <family val="2"/>
      <charset val="238"/>
    </font>
    <font>
      <b/>
      <sz val="11"/>
      <color theme="1"/>
      <name val="Open Sans"/>
      <family val="2"/>
      <charset val="238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i/>
      <sz val="10"/>
      <color theme="1"/>
      <name val="Open Sans"/>
      <family val="2"/>
      <charset val="238"/>
    </font>
    <font>
      <i/>
      <sz val="9"/>
      <color theme="9" tint="-0.499984740745262"/>
      <name val="Open Sans"/>
      <family val="2"/>
      <charset val="238"/>
    </font>
    <font>
      <sz val="12"/>
      <name val="Verdana"/>
      <family val="2"/>
      <charset val="238"/>
    </font>
    <font>
      <sz val="12"/>
      <color indexed="30"/>
      <name val="Open Sans"/>
      <family val="2"/>
      <charset val="238"/>
    </font>
    <font>
      <sz val="12"/>
      <color theme="1"/>
      <name val="Open Sans"/>
      <family val="2"/>
      <charset val="238"/>
    </font>
    <font>
      <b/>
      <sz val="12"/>
      <name val="Verdana"/>
      <family val="2"/>
      <charset val="238"/>
    </font>
    <font>
      <sz val="12"/>
      <name val="Calibri"/>
      <family val="2"/>
      <charset val="238"/>
      <scheme val="minor"/>
    </font>
    <font>
      <b/>
      <i/>
      <sz val="11"/>
      <color theme="1"/>
      <name val="Open Sans"/>
      <family val="2"/>
      <charset val="238"/>
    </font>
    <font>
      <b/>
      <sz val="12"/>
      <color rgb="FFFF0000"/>
      <name val="Open Sans"/>
      <family val="2"/>
      <charset val="238"/>
    </font>
    <font>
      <b/>
      <sz val="16"/>
      <color rgb="FFFF0000"/>
      <name val="Open Sans"/>
      <family val="2"/>
      <charset val="238"/>
    </font>
    <font>
      <b/>
      <i/>
      <sz val="12"/>
      <color theme="1"/>
      <name val="Open Sans"/>
      <family val="2"/>
      <charset val="238"/>
    </font>
    <font>
      <b/>
      <i/>
      <sz val="11"/>
      <name val="Verdana"/>
      <family val="2"/>
      <charset val="238"/>
    </font>
    <font>
      <sz val="11"/>
      <color rgb="FF000000"/>
      <name val="Open Sans"/>
      <family val="2"/>
      <charset val="238"/>
    </font>
    <font>
      <sz val="11"/>
      <color rgb="FF282828"/>
      <name val="Open Sans"/>
      <family val="2"/>
      <charset val="238"/>
    </font>
    <font>
      <b/>
      <sz val="11"/>
      <color rgb="FF282828"/>
      <name val="Open Sans"/>
      <family val="2"/>
      <charset val="238"/>
    </font>
    <font>
      <b/>
      <sz val="11"/>
      <color rgb="FFFF0000"/>
      <name val="Verdana"/>
      <family val="2"/>
      <charset val="238"/>
    </font>
    <font>
      <b/>
      <sz val="16"/>
      <color rgb="FFFF0000"/>
      <name val="Verdana"/>
      <family val="2"/>
      <charset val="238"/>
    </font>
    <font>
      <b/>
      <sz val="14"/>
      <color theme="1"/>
      <name val="Open Sans"/>
      <family val="2"/>
      <charset val="238"/>
    </font>
    <font>
      <i/>
      <sz val="11"/>
      <color theme="1" tint="0.499984740745262"/>
      <name val="Open Sans"/>
      <family val="2"/>
      <charset val="238"/>
    </font>
    <font>
      <sz val="12"/>
      <color theme="1" tint="0.499984740745262"/>
      <name val="Open Sans"/>
      <family val="2"/>
      <charset val="238"/>
    </font>
    <font>
      <b/>
      <sz val="10"/>
      <color theme="1"/>
      <name val="Open Sans"/>
      <family val="2"/>
      <charset val="238"/>
    </font>
    <font>
      <b/>
      <sz val="12"/>
      <color theme="0"/>
      <name val="Open Sans"/>
      <family val="2"/>
      <charset val="238"/>
    </font>
    <font>
      <i/>
      <sz val="12"/>
      <color theme="0"/>
      <name val="Open Sans"/>
      <family val="2"/>
      <charset val="238"/>
    </font>
    <font>
      <b/>
      <sz val="16"/>
      <color theme="0"/>
      <name val="Open Sans"/>
      <family val="2"/>
      <charset val="238"/>
    </font>
    <font>
      <i/>
      <sz val="12"/>
      <color theme="3" tint="-0.249977111117893"/>
      <name val="Open Sans"/>
      <family val="2"/>
      <charset val="238"/>
    </font>
    <font>
      <i/>
      <sz val="9"/>
      <color rgb="FF0070C0"/>
      <name val="Open Sans"/>
      <family val="2"/>
      <charset val="238"/>
    </font>
    <font>
      <b/>
      <i/>
      <sz val="9"/>
      <color rgb="FF0070C0"/>
      <name val="Open Sans"/>
      <family val="2"/>
      <charset val="238"/>
    </font>
    <font>
      <b/>
      <sz val="14"/>
      <color rgb="FF002060"/>
      <name val="Open Sans"/>
      <family val="2"/>
      <charset val="238"/>
    </font>
    <font>
      <b/>
      <i/>
      <sz val="12"/>
      <color theme="3" tint="-0.249977111117893"/>
      <name val="Open Sans"/>
      <family val="2"/>
      <charset val="238"/>
    </font>
    <font>
      <i/>
      <sz val="12"/>
      <name val="Open Sans"/>
      <family val="2"/>
      <charset val="238"/>
    </font>
    <font>
      <sz val="14"/>
      <color theme="1"/>
      <name val="Open Sans"/>
      <family val="2"/>
      <charset val="238"/>
    </font>
    <font>
      <i/>
      <sz val="11"/>
      <color theme="1"/>
      <name val="Open Sans"/>
      <family val="2"/>
      <charset val="238"/>
    </font>
    <font>
      <b/>
      <sz val="12"/>
      <color theme="1" tint="0.499984740745262"/>
      <name val="Open Sans"/>
      <family val="2"/>
      <charset val="238"/>
    </font>
    <font>
      <sz val="11"/>
      <color theme="1"/>
      <name val="Open Sans"/>
      <family val="2"/>
      <charset val="238"/>
    </font>
    <font>
      <i/>
      <sz val="12"/>
      <color theme="1"/>
      <name val="Open Sans"/>
      <family val="2"/>
      <charset val="238"/>
    </font>
    <font>
      <i/>
      <sz val="12"/>
      <color theme="1" tint="0.499984740745262"/>
      <name val="Open Sans"/>
      <family val="2"/>
      <charset val="238"/>
    </font>
    <font>
      <i/>
      <sz val="14"/>
      <color theme="1"/>
      <name val="Open Sans"/>
      <family val="2"/>
      <charset val="238"/>
    </font>
    <font>
      <sz val="11"/>
      <color theme="0"/>
      <name val="Verdana"/>
      <family val="2"/>
      <charset val="238"/>
    </font>
    <font>
      <i/>
      <sz val="12"/>
      <color rgb="FFFFFF00"/>
      <name val="Open Sans"/>
      <family val="2"/>
      <charset val="238"/>
    </font>
    <font>
      <b/>
      <i/>
      <sz val="12"/>
      <color rgb="FFFFFF00"/>
      <name val="Open Sans"/>
      <family val="2"/>
      <charset val="238"/>
    </font>
    <font>
      <b/>
      <sz val="14"/>
      <name val="Open Sans"/>
      <family val="2"/>
      <charset val="238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0D9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9" tint="0.59999389629810485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3" tint="-0.249977111117893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8FE2FF"/>
        <bgColor indexed="64"/>
      </patternFill>
    </fill>
    <fill>
      <patternFill patternType="solid">
        <fgColor theme="3" tint="0.59999389629810485"/>
        <bgColor indexed="64"/>
      </patternFill>
    </fill>
  </fills>
  <borders count="7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0"/>
      </right>
      <top style="medium">
        <color indexed="64"/>
      </top>
      <bottom/>
      <diagonal/>
    </border>
    <border>
      <left style="medium">
        <color indexed="64"/>
      </left>
      <right style="medium">
        <color theme="0"/>
      </right>
      <top/>
      <bottom/>
      <diagonal/>
    </border>
    <border>
      <left style="medium">
        <color indexed="64"/>
      </left>
      <right style="medium">
        <color theme="0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 style="medium">
        <color indexed="64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 style="thin">
        <color theme="0"/>
      </right>
      <top/>
      <bottom style="medium">
        <color indexed="64"/>
      </bottom>
      <diagonal/>
    </border>
    <border>
      <left style="thin">
        <color theme="0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theme="0"/>
      </right>
      <top/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289">
    <xf numFmtId="0" fontId="0" fillId="0" borderId="0" xfId="0"/>
    <xf numFmtId="0" fontId="4" fillId="0" borderId="0" xfId="0" applyFont="1"/>
    <xf numFmtId="0" fontId="3" fillId="0" borderId="0" xfId="0" applyFont="1"/>
    <xf numFmtId="0" fontId="4" fillId="0" borderId="0" xfId="0" applyFont="1" applyAlignment="1">
      <alignment vertical="top"/>
    </xf>
    <xf numFmtId="49" fontId="16" fillId="0" borderId="0" xfId="0" applyNumberFormat="1" applyFont="1" applyAlignment="1">
      <alignment vertical="justify"/>
    </xf>
    <xf numFmtId="0" fontId="5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 applyProtection="1">
      <alignment vertical="top"/>
      <protection locked="0"/>
    </xf>
    <xf numFmtId="49" fontId="16" fillId="0" borderId="0" xfId="0" applyNumberFormat="1" applyFont="1" applyAlignment="1" applyProtection="1">
      <alignment vertical="justify"/>
      <protection locked="0"/>
    </xf>
    <xf numFmtId="49" fontId="17" fillId="0" borderId="0" xfId="0" applyNumberFormat="1" applyFont="1" applyAlignment="1" applyProtection="1">
      <alignment vertical="justify"/>
      <protection locked="0"/>
    </xf>
    <xf numFmtId="0" fontId="4" fillId="0" borderId="0" xfId="0" applyFont="1" applyProtection="1">
      <protection locked="0"/>
    </xf>
    <xf numFmtId="0" fontId="5" fillId="0" borderId="0" xfId="0" applyFont="1" applyProtection="1">
      <protection locked="0"/>
    </xf>
    <xf numFmtId="0" fontId="20" fillId="0" borderId="0" xfId="0" applyFont="1"/>
    <xf numFmtId="0" fontId="20" fillId="0" borderId="0" xfId="0" applyFont="1" applyAlignment="1">
      <alignment vertical="top"/>
    </xf>
    <xf numFmtId="0" fontId="23" fillId="0" borderId="0" xfId="0" applyFont="1" applyAlignment="1">
      <alignment vertical="top"/>
    </xf>
    <xf numFmtId="49" fontId="24" fillId="0" borderId="0" xfId="0" applyNumberFormat="1" applyFont="1" applyAlignment="1">
      <alignment vertical="justify"/>
    </xf>
    <xf numFmtId="0" fontId="23" fillId="0" borderId="0" xfId="0" applyFont="1"/>
    <xf numFmtId="49" fontId="15" fillId="5" borderId="3" xfId="1" applyNumberFormat="1" applyFont="1" applyFill="1" applyBorder="1" applyAlignment="1" applyProtection="1">
      <alignment horizontal="left" vertical="top"/>
    </xf>
    <xf numFmtId="49" fontId="3" fillId="2" borderId="17" xfId="0" applyNumberFormat="1" applyFont="1" applyFill="1" applyBorder="1" applyAlignment="1" applyProtection="1">
      <alignment horizontal="left" vertical="top" wrapText="1"/>
      <protection locked="0"/>
    </xf>
    <xf numFmtId="49" fontId="3" fillId="2" borderId="1" xfId="0" applyNumberFormat="1" applyFont="1" applyFill="1" applyBorder="1" applyAlignment="1" applyProtection="1">
      <alignment horizontal="left" vertical="top" wrapText="1"/>
      <protection locked="0"/>
    </xf>
    <xf numFmtId="49" fontId="15" fillId="2" borderId="3" xfId="1" applyNumberFormat="1" applyFont="1" applyFill="1" applyBorder="1" applyAlignment="1" applyProtection="1">
      <alignment horizontal="left" vertical="top" wrapText="1"/>
      <protection locked="0"/>
    </xf>
    <xf numFmtId="0" fontId="4" fillId="0" borderId="0" xfId="0" applyFont="1" applyProtection="1">
      <protection hidden="1"/>
    </xf>
    <xf numFmtId="0" fontId="11" fillId="5" borderId="20" xfId="0" applyFont="1" applyFill="1" applyBorder="1" applyAlignment="1" applyProtection="1">
      <alignment horizontal="center" vertical="center" wrapText="1"/>
      <protection hidden="1"/>
    </xf>
    <xf numFmtId="0" fontId="11" fillId="5" borderId="19" xfId="0" applyFont="1" applyFill="1" applyBorder="1" applyAlignment="1" applyProtection="1">
      <alignment horizontal="center" vertical="center" wrapText="1"/>
      <protection hidden="1"/>
    </xf>
    <xf numFmtId="165" fontId="20" fillId="7" borderId="3" xfId="0" applyNumberFormat="1" applyFont="1" applyFill="1" applyBorder="1" applyProtection="1">
      <protection hidden="1"/>
    </xf>
    <xf numFmtId="165" fontId="20" fillId="7" borderId="18" xfId="0" applyNumberFormat="1" applyFont="1" applyFill="1" applyBorder="1" applyProtection="1">
      <protection hidden="1"/>
    </xf>
    <xf numFmtId="165" fontId="23" fillId="10" borderId="20" xfId="0" applyNumberFormat="1" applyFont="1" applyFill="1" applyBorder="1" applyProtection="1">
      <protection hidden="1"/>
    </xf>
    <xf numFmtId="165" fontId="23" fillId="10" borderId="1" xfId="0" applyNumberFormat="1" applyFont="1" applyFill="1" applyBorder="1" applyProtection="1">
      <protection hidden="1"/>
    </xf>
    <xf numFmtId="165" fontId="20" fillId="10" borderId="1" xfId="0" applyNumberFormat="1" applyFont="1" applyFill="1" applyBorder="1" applyProtection="1">
      <protection hidden="1"/>
    </xf>
    <xf numFmtId="165" fontId="23" fillId="7" borderId="24" xfId="0" applyNumberFormat="1" applyFont="1" applyFill="1" applyBorder="1" applyAlignment="1" applyProtection="1">
      <alignment horizontal="center" vertical="center"/>
      <protection hidden="1"/>
    </xf>
    <xf numFmtId="165" fontId="7" fillId="0" borderId="0" xfId="0" applyNumberFormat="1" applyFont="1" applyProtection="1">
      <protection hidden="1"/>
    </xf>
    <xf numFmtId="0" fontId="20" fillId="0" borderId="0" xfId="0" applyFont="1" applyProtection="1">
      <protection hidden="1"/>
    </xf>
    <xf numFmtId="0" fontId="7" fillId="0" borderId="0" xfId="0" applyFont="1" applyProtection="1">
      <protection hidden="1"/>
    </xf>
    <xf numFmtId="0" fontId="4" fillId="5" borderId="17" xfId="0" applyFont="1" applyFill="1" applyBorder="1" applyProtection="1">
      <protection hidden="1"/>
    </xf>
    <xf numFmtId="0" fontId="14" fillId="7" borderId="2" xfId="0" applyFont="1" applyFill="1" applyBorder="1" applyAlignment="1" applyProtection="1">
      <alignment vertical="center" wrapText="1"/>
      <protection hidden="1"/>
    </xf>
    <xf numFmtId="165" fontId="10" fillId="7" borderId="3" xfId="0" applyNumberFormat="1" applyFont="1" applyFill="1" applyBorder="1" applyAlignment="1" applyProtection="1">
      <alignment vertical="center"/>
      <protection hidden="1"/>
    </xf>
    <xf numFmtId="166" fontId="2" fillId="5" borderId="17" xfId="0" applyNumberFormat="1" applyFont="1" applyFill="1" applyBorder="1" applyAlignment="1" applyProtection="1">
      <alignment horizontal="center" vertical="center"/>
      <protection hidden="1"/>
    </xf>
    <xf numFmtId="165" fontId="3" fillId="5" borderId="20" xfId="0" applyNumberFormat="1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left" vertical="top" wrapText="1"/>
      <protection hidden="1"/>
    </xf>
    <xf numFmtId="0" fontId="3" fillId="0" borderId="2" xfId="0" applyFont="1" applyBorder="1" applyAlignment="1" applyProtection="1">
      <alignment horizontal="left" vertical="top" wrapText="1"/>
      <protection hidden="1"/>
    </xf>
    <xf numFmtId="0" fontId="19" fillId="0" borderId="2" xfId="0" applyFont="1" applyBorder="1" applyAlignment="1" applyProtection="1">
      <alignment horizontal="left" vertical="center" wrapText="1"/>
      <protection hidden="1"/>
    </xf>
    <xf numFmtId="165" fontId="3" fillId="5" borderId="19" xfId="0" applyNumberFormat="1" applyFont="1" applyFill="1" applyBorder="1" applyAlignment="1" applyProtection="1">
      <alignment horizontal="center" vertical="center"/>
      <protection hidden="1"/>
    </xf>
    <xf numFmtId="0" fontId="14" fillId="3" borderId="5" xfId="0" applyFont="1" applyFill="1" applyBorder="1" applyAlignment="1" applyProtection="1">
      <alignment horizontal="right" vertical="center" wrapText="1"/>
      <protection hidden="1"/>
    </xf>
    <xf numFmtId="165" fontId="14" fillId="5" borderId="25" xfId="1" applyNumberFormat="1" applyFont="1" applyFill="1" applyBorder="1" applyAlignment="1" applyProtection="1">
      <alignment horizontal="center" vertical="center"/>
      <protection hidden="1"/>
    </xf>
    <xf numFmtId="0" fontId="14" fillId="7" borderId="6" xfId="0" applyFont="1" applyFill="1" applyBorder="1" applyAlignment="1" applyProtection="1">
      <alignment horizontal="right" vertical="center"/>
      <protection hidden="1"/>
    </xf>
    <xf numFmtId="165" fontId="14" fillId="7" borderId="21" xfId="1" applyNumberFormat="1" applyFont="1" applyFill="1" applyBorder="1" applyAlignment="1" applyProtection="1">
      <alignment horizontal="center" vertical="center"/>
      <protection hidden="1"/>
    </xf>
    <xf numFmtId="165" fontId="28" fillId="7" borderId="28" xfId="1" applyNumberFormat="1" applyFont="1" applyFill="1" applyBorder="1" applyAlignment="1" applyProtection="1">
      <alignment horizontal="center" vertical="center"/>
      <protection hidden="1"/>
    </xf>
    <xf numFmtId="4" fontId="25" fillId="4" borderId="2" xfId="0" applyNumberFormat="1" applyFont="1" applyFill="1" applyBorder="1" applyAlignment="1" applyProtection="1">
      <alignment horizontal="left" vertical="center"/>
      <protection hidden="1"/>
    </xf>
    <xf numFmtId="165" fontId="25" fillId="3" borderId="19" xfId="1" applyNumberFormat="1" applyFont="1" applyFill="1" applyBorder="1" applyAlignment="1" applyProtection="1">
      <alignment horizontal="center" vertical="center"/>
      <protection hidden="1"/>
    </xf>
    <xf numFmtId="0" fontId="18" fillId="3" borderId="2" xfId="0" applyFont="1" applyFill="1" applyBorder="1" applyAlignment="1" applyProtection="1">
      <alignment horizontal="left" vertical="center" wrapText="1"/>
      <protection hidden="1"/>
    </xf>
    <xf numFmtId="0" fontId="30" fillId="8" borderId="26" xfId="0" applyFont="1" applyFill="1" applyBorder="1" applyAlignment="1" applyProtection="1">
      <alignment vertical="center"/>
      <protection hidden="1"/>
    </xf>
    <xf numFmtId="0" fontId="31" fillId="8" borderId="17" xfId="0" applyFont="1" applyFill="1" applyBorder="1" applyAlignment="1" applyProtection="1">
      <alignment vertical="center"/>
      <protection hidden="1"/>
    </xf>
    <xf numFmtId="0" fontId="31" fillId="8" borderId="34" xfId="0" applyFont="1" applyFill="1" applyBorder="1" applyAlignment="1" applyProtection="1">
      <alignment vertical="center"/>
      <protection hidden="1"/>
    </xf>
    <xf numFmtId="0" fontId="32" fillId="9" borderId="35" xfId="0" applyFont="1" applyFill="1" applyBorder="1" applyAlignment="1" applyProtection="1">
      <alignment vertical="center"/>
      <protection hidden="1"/>
    </xf>
    <xf numFmtId="0" fontId="31" fillId="8" borderId="35" xfId="0" applyFont="1" applyFill="1" applyBorder="1" applyAlignment="1" applyProtection="1">
      <alignment vertical="center"/>
      <protection hidden="1"/>
    </xf>
    <xf numFmtId="165" fontId="3" fillId="5" borderId="19" xfId="0" applyNumberFormat="1" applyFont="1" applyFill="1" applyBorder="1" applyAlignment="1" applyProtection="1">
      <alignment horizontal="center" vertical="center"/>
      <protection locked="0"/>
    </xf>
    <xf numFmtId="0" fontId="4" fillId="0" borderId="37" xfId="0" applyFont="1" applyBorder="1" applyAlignment="1">
      <alignment horizontal="left" vertical="top"/>
    </xf>
    <xf numFmtId="0" fontId="4" fillId="0" borderId="38" xfId="0" applyFont="1" applyBorder="1" applyAlignment="1">
      <alignment horizontal="left" vertical="top"/>
    </xf>
    <xf numFmtId="0" fontId="32" fillId="9" borderId="39" xfId="0" applyFont="1" applyFill="1" applyBorder="1" applyAlignment="1" applyProtection="1">
      <alignment vertical="center"/>
      <protection hidden="1"/>
    </xf>
    <xf numFmtId="165" fontId="28" fillId="7" borderId="23" xfId="1" applyNumberFormat="1" applyFont="1" applyFill="1" applyBorder="1" applyAlignment="1" applyProtection="1">
      <alignment horizontal="center" vertical="center"/>
      <protection hidden="1"/>
    </xf>
    <xf numFmtId="0" fontId="5" fillId="7" borderId="10" xfId="0" applyFont="1" applyFill="1" applyBorder="1" applyAlignment="1" applyProtection="1">
      <alignment horizontal="center" vertical="top" wrapText="1"/>
      <protection hidden="1"/>
    </xf>
    <xf numFmtId="165" fontId="28" fillId="7" borderId="17" xfId="1" applyNumberFormat="1" applyFont="1" applyFill="1" applyBorder="1" applyAlignment="1" applyProtection="1">
      <alignment horizontal="right" vertical="center"/>
      <protection hidden="1"/>
    </xf>
    <xf numFmtId="0" fontId="11" fillId="2" borderId="17" xfId="0" applyFont="1" applyFill="1" applyBorder="1" applyAlignment="1" applyProtection="1">
      <alignment horizontal="center" vertical="center" wrapText="1"/>
      <protection hidden="1"/>
    </xf>
    <xf numFmtId="0" fontId="11" fillId="5" borderId="3" xfId="0" applyFont="1" applyFill="1" applyBorder="1" applyAlignment="1" applyProtection="1">
      <alignment horizontal="center" vertical="center" wrapText="1"/>
      <protection hidden="1"/>
    </xf>
    <xf numFmtId="0" fontId="11" fillId="5" borderId="18" xfId="0" applyFont="1" applyFill="1" applyBorder="1" applyAlignment="1" applyProtection="1">
      <alignment horizontal="center" vertical="center" wrapText="1"/>
      <protection hidden="1"/>
    </xf>
    <xf numFmtId="0" fontId="3" fillId="0" borderId="2" xfId="0" applyFont="1" applyBorder="1" applyAlignment="1" applyProtection="1">
      <alignment horizontal="left" vertical="top" wrapText="1"/>
      <protection locked="0"/>
    </xf>
    <xf numFmtId="49" fontId="3" fillId="0" borderId="2" xfId="0" applyNumberFormat="1" applyFont="1" applyBorder="1" applyAlignment="1" applyProtection="1">
      <alignment horizontal="left" vertical="top" wrapText="1"/>
      <protection locked="0"/>
    </xf>
    <xf numFmtId="0" fontId="3" fillId="2" borderId="17" xfId="0" applyFont="1" applyFill="1" applyBorder="1" applyAlignment="1" applyProtection="1">
      <alignment horizontal="left" vertical="center" wrapText="1"/>
      <protection locked="0"/>
    </xf>
    <xf numFmtId="0" fontId="3" fillId="2" borderId="2" xfId="0" applyFont="1" applyFill="1" applyBorder="1" applyAlignment="1" applyProtection="1">
      <alignment horizontal="left" vertical="top" wrapText="1"/>
      <protection locked="0"/>
    </xf>
    <xf numFmtId="165" fontId="35" fillId="13" borderId="25" xfId="1" applyNumberFormat="1" applyFont="1" applyFill="1" applyBorder="1" applyAlignment="1" applyProtection="1">
      <alignment horizontal="center" vertical="center"/>
    </xf>
    <xf numFmtId="165" fontId="45" fillId="15" borderId="38" xfId="1" applyNumberFormat="1" applyFont="1" applyFill="1" applyBorder="1" applyAlignment="1" applyProtection="1">
      <alignment horizontal="center" vertical="center"/>
    </xf>
    <xf numFmtId="165" fontId="3" fillId="2" borderId="45" xfId="0" applyNumberFormat="1" applyFont="1" applyFill="1" applyBorder="1" applyAlignment="1" applyProtection="1">
      <alignment horizontal="center" vertical="center"/>
      <protection locked="0"/>
    </xf>
    <xf numFmtId="165" fontId="14" fillId="4" borderId="23" xfId="1" applyNumberFormat="1" applyFont="1" applyFill="1" applyBorder="1" applyAlignment="1" applyProtection="1">
      <alignment horizontal="center" vertical="center"/>
    </xf>
    <xf numFmtId="165" fontId="14" fillId="14" borderId="49" xfId="1" applyNumberFormat="1" applyFont="1" applyFill="1" applyBorder="1" applyAlignment="1" applyProtection="1">
      <alignment horizontal="center" vertical="center"/>
    </xf>
    <xf numFmtId="165" fontId="3" fillId="2" borderId="19" xfId="0" applyNumberFormat="1" applyFont="1" applyFill="1" applyBorder="1" applyAlignment="1" applyProtection="1">
      <alignment horizontal="center" vertical="center"/>
      <protection locked="0"/>
    </xf>
    <xf numFmtId="49" fontId="35" fillId="13" borderId="13" xfId="1" applyNumberFormat="1" applyFont="1" applyFill="1" applyBorder="1" applyAlignment="1" applyProtection="1">
      <alignment horizontal="center" vertical="center"/>
    </xf>
    <xf numFmtId="0" fontId="5" fillId="7" borderId="17" xfId="0" applyFont="1" applyFill="1" applyBorder="1" applyAlignment="1" applyProtection="1">
      <alignment horizontal="center" vertical="top" wrapText="1"/>
      <protection hidden="1"/>
    </xf>
    <xf numFmtId="165" fontId="20" fillId="0" borderId="8" xfId="0" applyNumberFormat="1" applyFont="1" applyBorder="1" applyProtection="1">
      <protection hidden="1"/>
    </xf>
    <xf numFmtId="165" fontId="4" fillId="0" borderId="7" xfId="0" applyNumberFormat="1" applyFont="1" applyBorder="1" applyAlignment="1" applyProtection="1">
      <alignment vertical="top"/>
      <protection hidden="1"/>
    </xf>
    <xf numFmtId="165" fontId="20" fillId="0" borderId="7" xfId="0" applyNumberFormat="1" applyFont="1" applyBorder="1" applyAlignment="1" applyProtection="1">
      <alignment vertical="top"/>
      <protection hidden="1"/>
    </xf>
    <xf numFmtId="165" fontId="23" fillId="0" borderId="7" xfId="0" applyNumberFormat="1" applyFont="1" applyBorder="1" applyAlignment="1" applyProtection="1">
      <alignment vertical="top"/>
      <protection hidden="1"/>
    </xf>
    <xf numFmtId="165" fontId="16" fillId="0" borderId="7" xfId="0" applyNumberFormat="1" applyFont="1" applyBorder="1" applyAlignment="1" applyProtection="1">
      <alignment vertical="justify"/>
      <protection hidden="1"/>
    </xf>
    <xf numFmtId="165" fontId="24" fillId="0" borderId="7" xfId="0" applyNumberFormat="1" applyFont="1" applyBorder="1" applyAlignment="1" applyProtection="1">
      <alignment vertical="justify"/>
      <protection hidden="1"/>
    </xf>
    <xf numFmtId="165" fontId="17" fillId="0" borderId="7" xfId="0" applyNumberFormat="1" applyFont="1" applyBorder="1" applyAlignment="1" applyProtection="1">
      <alignment vertical="justify"/>
      <protection hidden="1"/>
    </xf>
    <xf numFmtId="165" fontId="20" fillId="0" borderId="7" xfId="0" applyNumberFormat="1" applyFont="1" applyBorder="1" applyProtection="1">
      <protection hidden="1"/>
    </xf>
    <xf numFmtId="165" fontId="4" fillId="0" borderId="7" xfId="0" applyNumberFormat="1" applyFont="1" applyBorder="1" applyProtection="1">
      <protection hidden="1"/>
    </xf>
    <xf numFmtId="165" fontId="5" fillId="0" borderId="7" xfId="0" applyNumberFormat="1" applyFont="1" applyBorder="1" applyProtection="1">
      <protection hidden="1"/>
    </xf>
    <xf numFmtId="165" fontId="4" fillId="0" borderId="6" xfId="0" applyNumberFormat="1" applyFont="1" applyBorder="1" applyProtection="1">
      <protection hidden="1"/>
    </xf>
    <xf numFmtId="165" fontId="23" fillId="0" borderId="8" xfId="0" applyNumberFormat="1" applyFont="1" applyBorder="1" applyProtection="1">
      <protection hidden="1"/>
    </xf>
    <xf numFmtId="165" fontId="23" fillId="0" borderId="7" xfId="0" applyNumberFormat="1" applyFont="1" applyBorder="1" applyProtection="1">
      <protection hidden="1"/>
    </xf>
    <xf numFmtId="165" fontId="4" fillId="0" borderId="8" xfId="0" applyNumberFormat="1" applyFont="1" applyBorder="1" applyProtection="1">
      <protection hidden="1"/>
    </xf>
    <xf numFmtId="165" fontId="23" fillId="7" borderId="5" xfId="0" applyNumberFormat="1" applyFont="1" applyFill="1" applyBorder="1" applyAlignment="1" applyProtection="1">
      <alignment horizontal="center" vertical="center"/>
      <protection hidden="1"/>
    </xf>
    <xf numFmtId="0" fontId="5" fillId="7" borderId="22" xfId="0" applyFont="1" applyFill="1" applyBorder="1" applyAlignment="1" applyProtection="1">
      <alignment horizontal="center" vertical="top" wrapText="1"/>
      <protection hidden="1"/>
    </xf>
    <xf numFmtId="165" fontId="20" fillId="7" borderId="17" xfId="0" applyNumberFormat="1" applyFont="1" applyFill="1" applyBorder="1" applyProtection="1">
      <protection hidden="1"/>
    </xf>
    <xf numFmtId="165" fontId="20" fillId="0" borderId="53" xfId="0" applyNumberFormat="1" applyFont="1" applyBorder="1" applyProtection="1">
      <protection hidden="1"/>
    </xf>
    <xf numFmtId="165" fontId="3" fillId="2" borderId="17" xfId="0" applyNumberFormat="1" applyFont="1" applyFill="1" applyBorder="1" applyAlignment="1" applyProtection="1">
      <alignment horizontal="center" vertical="center"/>
      <protection hidden="1"/>
    </xf>
    <xf numFmtId="165" fontId="4" fillId="0" borderId="42" xfId="0" applyNumberFormat="1" applyFont="1" applyBorder="1" applyAlignment="1" applyProtection="1">
      <alignment vertical="top"/>
      <protection hidden="1"/>
    </xf>
    <xf numFmtId="165" fontId="3" fillId="5" borderId="17" xfId="0" applyNumberFormat="1" applyFont="1" applyFill="1" applyBorder="1" applyAlignment="1" applyProtection="1">
      <alignment horizontal="center" vertical="center"/>
      <protection hidden="1"/>
    </xf>
    <xf numFmtId="165" fontId="20" fillId="0" borderId="42" xfId="0" applyNumberFormat="1" applyFont="1" applyBorder="1" applyAlignment="1" applyProtection="1">
      <alignment vertical="top"/>
      <protection hidden="1"/>
    </xf>
    <xf numFmtId="165" fontId="23" fillId="0" borderId="42" xfId="0" applyNumberFormat="1" applyFont="1" applyBorder="1" applyAlignment="1" applyProtection="1">
      <alignment vertical="top"/>
      <protection hidden="1"/>
    </xf>
    <xf numFmtId="165" fontId="16" fillId="0" borderId="42" xfId="0" applyNumberFormat="1" applyFont="1" applyBorder="1" applyAlignment="1" applyProtection="1">
      <alignment vertical="justify"/>
      <protection hidden="1"/>
    </xf>
    <xf numFmtId="165" fontId="24" fillId="0" borderId="42" xfId="0" applyNumberFormat="1" applyFont="1" applyBorder="1" applyAlignment="1" applyProtection="1">
      <alignment vertical="justify"/>
      <protection hidden="1"/>
    </xf>
    <xf numFmtId="165" fontId="17" fillId="0" borderId="42" xfId="0" applyNumberFormat="1" applyFont="1" applyBorder="1" applyAlignment="1" applyProtection="1">
      <alignment vertical="justify"/>
      <protection hidden="1"/>
    </xf>
    <xf numFmtId="165" fontId="20" fillId="0" borderId="42" xfId="0" applyNumberFormat="1" applyFont="1" applyBorder="1" applyProtection="1">
      <protection hidden="1"/>
    </xf>
    <xf numFmtId="165" fontId="4" fillId="0" borderId="42" xfId="0" applyNumberFormat="1" applyFont="1" applyBorder="1" applyProtection="1">
      <protection hidden="1"/>
    </xf>
    <xf numFmtId="165" fontId="5" fillId="0" borderId="42" xfId="0" applyNumberFormat="1" applyFont="1" applyBorder="1" applyProtection="1">
      <protection hidden="1"/>
    </xf>
    <xf numFmtId="165" fontId="14" fillId="10" borderId="17" xfId="0" applyNumberFormat="1" applyFont="1" applyFill="1" applyBorder="1" applyAlignment="1" applyProtection="1">
      <alignment horizontal="center" vertical="center"/>
      <protection hidden="1"/>
    </xf>
    <xf numFmtId="165" fontId="23" fillId="0" borderId="53" xfId="0" applyNumberFormat="1" applyFont="1" applyBorder="1" applyProtection="1">
      <protection hidden="1"/>
    </xf>
    <xf numFmtId="165" fontId="23" fillId="0" borderId="42" xfId="0" applyNumberFormat="1" applyFont="1" applyBorder="1" applyProtection="1">
      <protection hidden="1"/>
    </xf>
    <xf numFmtId="165" fontId="4" fillId="0" borderId="53" xfId="0" applyNumberFormat="1" applyFont="1" applyBorder="1" applyProtection="1">
      <protection hidden="1"/>
    </xf>
    <xf numFmtId="165" fontId="14" fillId="10" borderId="32" xfId="1" applyNumberFormat="1" applyFont="1" applyFill="1" applyBorder="1" applyAlignment="1" applyProtection="1">
      <alignment horizontal="center" vertical="center"/>
      <protection hidden="1"/>
    </xf>
    <xf numFmtId="165" fontId="23" fillId="7" borderId="34" xfId="0" applyNumberFormat="1" applyFont="1" applyFill="1" applyBorder="1" applyAlignment="1" applyProtection="1">
      <alignment horizontal="center" vertical="center"/>
      <protection hidden="1"/>
    </xf>
    <xf numFmtId="0" fontId="8" fillId="5" borderId="31" xfId="0" applyFont="1" applyFill="1" applyBorder="1" applyAlignment="1" applyProtection="1">
      <alignment vertical="center"/>
      <protection hidden="1"/>
    </xf>
    <xf numFmtId="0" fontId="11" fillId="7" borderId="26" xfId="0" applyFont="1" applyFill="1" applyBorder="1" applyAlignment="1" applyProtection="1">
      <alignment horizontal="center" vertical="center"/>
      <protection hidden="1"/>
    </xf>
    <xf numFmtId="0" fontId="29" fillId="7" borderId="40" xfId="0" applyFont="1" applyFill="1" applyBorder="1" applyAlignment="1" applyProtection="1">
      <alignment horizontal="center" vertical="center"/>
      <protection hidden="1"/>
    </xf>
    <xf numFmtId="0" fontId="29" fillId="7" borderId="22" xfId="0" applyFont="1" applyFill="1" applyBorder="1" applyAlignment="1" applyProtection="1">
      <alignment horizontal="center" vertical="center"/>
      <protection hidden="1"/>
    </xf>
    <xf numFmtId="165" fontId="28" fillId="7" borderId="20" xfId="1" applyNumberFormat="1" applyFont="1" applyFill="1" applyBorder="1" applyAlignment="1" applyProtection="1">
      <alignment horizontal="center" vertical="center"/>
      <protection hidden="1"/>
    </xf>
    <xf numFmtId="165" fontId="22" fillId="3" borderId="17" xfId="0" applyNumberFormat="1" applyFont="1" applyFill="1" applyBorder="1" applyAlignment="1" applyProtection="1">
      <alignment vertical="center"/>
      <protection hidden="1"/>
    </xf>
    <xf numFmtId="165" fontId="3" fillId="3" borderId="17" xfId="0" applyNumberFormat="1" applyFont="1" applyFill="1" applyBorder="1" applyAlignment="1" applyProtection="1">
      <alignment horizontal="center" vertical="center"/>
      <protection hidden="1"/>
    </xf>
    <xf numFmtId="165" fontId="22" fillId="3" borderId="28" xfId="0" applyNumberFormat="1" applyFont="1" applyFill="1" applyBorder="1" applyAlignment="1" applyProtection="1">
      <alignment vertical="center"/>
      <protection hidden="1"/>
    </xf>
    <xf numFmtId="0" fontId="11" fillId="5" borderId="17" xfId="0" applyFont="1" applyFill="1" applyBorder="1" applyAlignment="1" applyProtection="1">
      <alignment horizontal="center" vertical="center" wrapText="1"/>
      <protection hidden="1"/>
    </xf>
    <xf numFmtId="165" fontId="3" fillId="2" borderId="19" xfId="0" applyNumberFormat="1" applyFont="1" applyFill="1" applyBorder="1" applyAlignment="1" applyProtection="1">
      <alignment horizontal="center" vertical="center"/>
      <protection hidden="1"/>
    </xf>
    <xf numFmtId="0" fontId="4" fillId="0" borderId="55" xfId="0" applyFont="1" applyBorder="1"/>
    <xf numFmtId="0" fontId="4" fillId="0" borderId="56" xfId="0" applyFont="1" applyBorder="1"/>
    <xf numFmtId="0" fontId="4" fillId="0" borderId="57" xfId="0" applyFont="1" applyBorder="1"/>
    <xf numFmtId="0" fontId="4" fillId="0" borderId="57" xfId="0" applyFont="1" applyBorder="1" applyAlignment="1">
      <alignment horizontal="center"/>
    </xf>
    <xf numFmtId="0" fontId="4" fillId="0" borderId="57" xfId="0" applyFont="1" applyBorder="1" applyProtection="1">
      <protection hidden="1"/>
    </xf>
    <xf numFmtId="0" fontId="4" fillId="0" borderId="56" xfId="0" applyFont="1" applyBorder="1" applyAlignment="1">
      <alignment horizontal="center"/>
    </xf>
    <xf numFmtId="0" fontId="4" fillId="0" borderId="56" xfId="0" applyFont="1" applyBorder="1" applyProtection="1">
      <protection hidden="1"/>
    </xf>
    <xf numFmtId="0" fontId="3" fillId="0" borderId="58" xfId="0" applyFont="1" applyBorder="1"/>
    <xf numFmtId="0" fontId="4" fillId="0" borderId="58" xfId="0" applyFont="1" applyBorder="1"/>
    <xf numFmtId="0" fontId="20" fillId="0" borderId="58" xfId="0" applyFont="1" applyBorder="1"/>
    <xf numFmtId="0" fontId="4" fillId="0" borderId="58" xfId="0" applyFont="1" applyBorder="1" applyAlignment="1" applyProtection="1">
      <alignment vertical="top"/>
      <protection locked="0"/>
    </xf>
    <xf numFmtId="0" fontId="20" fillId="0" borderId="58" xfId="0" applyFont="1" applyBorder="1" applyAlignment="1">
      <alignment vertical="top"/>
    </xf>
    <xf numFmtId="0" fontId="4" fillId="0" borderId="58" xfId="0" applyFont="1" applyBorder="1" applyAlignment="1">
      <alignment vertical="top"/>
    </xf>
    <xf numFmtId="0" fontId="23" fillId="0" borderId="58" xfId="0" applyFont="1" applyBorder="1" applyAlignment="1">
      <alignment vertical="top"/>
    </xf>
    <xf numFmtId="49" fontId="16" fillId="0" borderId="58" xfId="0" applyNumberFormat="1" applyFont="1" applyBorder="1" applyAlignment="1" applyProtection="1">
      <alignment vertical="justify"/>
      <protection locked="0"/>
    </xf>
    <xf numFmtId="49" fontId="16" fillId="0" borderId="58" xfId="0" applyNumberFormat="1" applyFont="1" applyBorder="1" applyAlignment="1">
      <alignment vertical="justify"/>
    </xf>
    <xf numFmtId="49" fontId="24" fillId="0" borderId="58" xfId="0" applyNumberFormat="1" applyFont="1" applyBorder="1" applyAlignment="1">
      <alignment vertical="justify"/>
    </xf>
    <xf numFmtId="49" fontId="17" fillId="0" borderId="58" xfId="0" applyNumberFormat="1" applyFont="1" applyBorder="1" applyAlignment="1" applyProtection="1">
      <alignment vertical="justify"/>
      <protection locked="0"/>
    </xf>
    <xf numFmtId="0" fontId="4" fillId="0" borderId="58" xfId="0" applyFont="1" applyBorder="1" applyProtection="1">
      <protection locked="0"/>
    </xf>
    <xf numFmtId="0" fontId="5" fillId="0" borderId="58" xfId="0" applyFont="1" applyBorder="1"/>
    <xf numFmtId="0" fontId="23" fillId="0" borderId="58" xfId="0" applyFont="1" applyBorder="1"/>
    <xf numFmtId="0" fontId="5" fillId="0" borderId="58" xfId="0" applyFont="1" applyBorder="1" applyProtection="1">
      <protection locked="0"/>
    </xf>
    <xf numFmtId="0" fontId="7" fillId="0" borderId="58" xfId="0" applyFont="1" applyBorder="1"/>
    <xf numFmtId="0" fontId="4" fillId="0" borderId="58" xfId="0" applyFont="1" applyBorder="1" applyProtection="1">
      <protection hidden="1"/>
    </xf>
    <xf numFmtId="0" fontId="4" fillId="0" borderId="59" xfId="0" applyFont="1" applyBorder="1"/>
    <xf numFmtId="0" fontId="4" fillId="0" borderId="60" xfId="0" applyFont="1" applyBorder="1"/>
    <xf numFmtId="0" fontId="4" fillId="0" borderId="61" xfId="0" applyFont="1" applyBorder="1"/>
    <xf numFmtId="0" fontId="3" fillId="0" borderId="56" xfId="0" applyFont="1" applyBorder="1"/>
    <xf numFmtId="0" fontId="20" fillId="0" borderId="56" xfId="0" applyFont="1" applyBorder="1"/>
    <xf numFmtId="0" fontId="4" fillId="0" borderId="56" xfId="0" applyFont="1" applyBorder="1" applyAlignment="1" applyProtection="1">
      <alignment vertical="top"/>
      <protection locked="0"/>
    </xf>
    <xf numFmtId="0" fontId="20" fillId="0" borderId="56" xfId="0" applyFont="1" applyBorder="1" applyAlignment="1">
      <alignment vertical="top"/>
    </xf>
    <xf numFmtId="0" fontId="4" fillId="0" borderId="56" xfId="0" applyFont="1" applyBorder="1" applyAlignment="1">
      <alignment vertical="top"/>
    </xf>
    <xf numFmtId="0" fontId="23" fillId="0" borderId="56" xfId="0" applyFont="1" applyBorder="1" applyAlignment="1">
      <alignment vertical="top"/>
    </xf>
    <xf numFmtId="49" fontId="16" fillId="0" borderId="56" xfId="0" applyNumberFormat="1" applyFont="1" applyBorder="1" applyAlignment="1" applyProtection="1">
      <alignment vertical="justify"/>
      <protection locked="0"/>
    </xf>
    <xf numFmtId="49" fontId="16" fillId="0" borderId="56" xfId="0" applyNumberFormat="1" applyFont="1" applyBorder="1" applyAlignment="1">
      <alignment vertical="justify"/>
    </xf>
    <xf numFmtId="49" fontId="24" fillId="0" borderId="56" xfId="0" applyNumberFormat="1" applyFont="1" applyBorder="1" applyAlignment="1">
      <alignment vertical="justify"/>
    </xf>
    <xf numFmtId="49" fontId="17" fillId="0" borderId="56" xfId="0" applyNumberFormat="1" applyFont="1" applyBorder="1" applyAlignment="1" applyProtection="1">
      <alignment vertical="justify"/>
      <protection locked="0"/>
    </xf>
    <xf numFmtId="0" fontId="4" fillId="0" borderId="56" xfId="0" applyFont="1" applyBorder="1" applyProtection="1">
      <protection locked="0"/>
    </xf>
    <xf numFmtId="0" fontId="5" fillId="0" borderId="56" xfId="0" applyFont="1" applyBorder="1"/>
    <xf numFmtId="0" fontId="23" fillId="0" borderId="56" xfId="0" applyFont="1" applyBorder="1"/>
    <xf numFmtId="0" fontId="5" fillId="0" borderId="56" xfId="0" applyFont="1" applyBorder="1" applyProtection="1">
      <protection locked="0"/>
    </xf>
    <xf numFmtId="0" fontId="7" fillId="0" borderId="56" xfId="0" applyFont="1" applyBorder="1"/>
    <xf numFmtId="0" fontId="20" fillId="0" borderId="56" xfId="0" applyFont="1" applyBorder="1" applyProtection="1">
      <protection hidden="1"/>
    </xf>
    <xf numFmtId="0" fontId="7" fillId="0" borderId="56" xfId="0" applyFont="1" applyBorder="1" applyProtection="1">
      <protection hidden="1"/>
    </xf>
    <xf numFmtId="0" fontId="4" fillId="0" borderId="62" xfId="0" applyFont="1" applyBorder="1" applyProtection="1">
      <protection hidden="1"/>
    </xf>
    <xf numFmtId="0" fontId="4" fillId="0" borderId="63" xfId="0" applyFont="1" applyBorder="1" applyProtection="1">
      <protection hidden="1"/>
    </xf>
    <xf numFmtId="0" fontId="4" fillId="0" borderId="64" xfId="0" applyFont="1" applyBorder="1" applyProtection="1">
      <protection hidden="1"/>
    </xf>
    <xf numFmtId="49" fontId="12" fillId="0" borderId="65" xfId="0" applyNumberFormat="1" applyFont="1" applyBorder="1" applyAlignment="1" applyProtection="1">
      <alignment horizontal="left" vertical="top" wrapText="1"/>
      <protection hidden="1"/>
    </xf>
    <xf numFmtId="0" fontId="3" fillId="0" borderId="56" xfId="0" applyFont="1" applyBorder="1" applyProtection="1">
      <protection hidden="1"/>
    </xf>
    <xf numFmtId="0" fontId="3" fillId="0" borderId="60" xfId="0" applyFont="1" applyBorder="1" applyProtection="1">
      <protection hidden="1"/>
    </xf>
    <xf numFmtId="0" fontId="4" fillId="0" borderId="55" xfId="0" applyFont="1" applyBorder="1" applyAlignment="1">
      <alignment horizontal="center"/>
    </xf>
    <xf numFmtId="167" fontId="12" fillId="0" borderId="66" xfId="0" applyNumberFormat="1" applyFont="1" applyBorder="1" applyAlignment="1" applyProtection="1">
      <alignment horizontal="center"/>
      <protection hidden="1"/>
    </xf>
    <xf numFmtId="167" fontId="12" fillId="0" borderId="45" xfId="0" applyNumberFormat="1" applyFont="1" applyBorder="1" applyAlignment="1" applyProtection="1">
      <alignment horizontal="center"/>
      <protection hidden="1"/>
    </xf>
    <xf numFmtId="167" fontId="12" fillId="0" borderId="49" xfId="0" applyNumberFormat="1" applyFont="1" applyBorder="1" applyAlignment="1" applyProtection="1">
      <alignment horizontal="center"/>
      <protection hidden="1"/>
    </xf>
    <xf numFmtId="167" fontId="6" fillId="7" borderId="39" xfId="0" applyNumberFormat="1" applyFont="1" applyFill="1" applyBorder="1" applyAlignment="1" applyProtection="1">
      <alignment horizontal="center"/>
      <protection hidden="1"/>
    </xf>
    <xf numFmtId="167" fontId="12" fillId="0" borderId="39" xfId="0" applyNumberFormat="1" applyFont="1" applyBorder="1" applyAlignment="1" applyProtection="1">
      <alignment horizontal="center"/>
      <protection hidden="1"/>
    </xf>
    <xf numFmtId="4" fontId="25" fillId="4" borderId="15" xfId="0" applyNumberFormat="1" applyFont="1" applyFill="1" applyBorder="1" applyAlignment="1">
      <alignment horizontal="left" vertical="center"/>
    </xf>
    <xf numFmtId="165" fontId="25" fillId="3" borderId="23" xfId="1" applyNumberFormat="1" applyFont="1" applyFill="1" applyBorder="1" applyAlignment="1" applyProtection="1">
      <alignment horizontal="center" vertical="center"/>
    </xf>
    <xf numFmtId="49" fontId="3" fillId="2" borderId="2" xfId="0" applyNumberFormat="1" applyFont="1" applyFill="1" applyBorder="1" applyAlignment="1" applyProtection="1">
      <alignment horizontal="left" vertical="top" wrapText="1"/>
      <protection locked="0"/>
    </xf>
    <xf numFmtId="0" fontId="3" fillId="2" borderId="2" xfId="0" applyFont="1" applyFill="1" applyBorder="1" applyAlignment="1" applyProtection="1">
      <alignment horizontal="left" vertical="center" wrapText="1"/>
      <protection locked="0"/>
    </xf>
    <xf numFmtId="0" fontId="39" fillId="11" borderId="26" xfId="0" applyFont="1" applyFill="1" applyBorder="1" applyAlignment="1">
      <alignment horizontal="right" vertical="top" wrapText="1"/>
    </xf>
    <xf numFmtId="0" fontId="39" fillId="11" borderId="17" xfId="0" applyFont="1" applyFill="1" applyBorder="1" applyAlignment="1">
      <alignment horizontal="right" vertical="top" wrapText="1"/>
    </xf>
    <xf numFmtId="0" fontId="39" fillId="11" borderId="34" xfId="0" applyFont="1" applyFill="1" applyBorder="1" applyAlignment="1">
      <alignment horizontal="right" vertical="top" wrapText="1"/>
    </xf>
    <xf numFmtId="0" fontId="40" fillId="12" borderId="50" xfId="0" applyFont="1" applyFill="1" applyBorder="1" applyAlignment="1">
      <alignment vertical="top"/>
    </xf>
    <xf numFmtId="0" fontId="41" fillId="12" borderId="51" xfId="0" applyFont="1" applyFill="1" applyBorder="1" applyAlignment="1">
      <alignment horizontal="right" vertical="center"/>
    </xf>
    <xf numFmtId="0" fontId="41" fillId="12" borderId="51" xfId="0" applyFont="1" applyFill="1" applyBorder="1" applyAlignment="1">
      <alignment horizontal="right" vertical="top"/>
    </xf>
    <xf numFmtId="0" fontId="41" fillId="12" borderId="52" xfId="0" applyFont="1" applyFill="1" applyBorder="1" applyAlignment="1">
      <alignment wrapText="1"/>
    </xf>
    <xf numFmtId="0" fontId="15" fillId="14" borderId="36" xfId="0" applyFont="1" applyFill="1" applyBorder="1" applyAlignment="1">
      <alignment horizontal="center" vertical="center" wrapText="1"/>
    </xf>
    <xf numFmtId="0" fontId="15" fillId="14" borderId="26" xfId="0" applyFont="1" applyFill="1" applyBorder="1" applyAlignment="1">
      <alignment horizontal="center" vertical="center" wrapText="1"/>
    </xf>
    <xf numFmtId="0" fontId="14" fillId="13" borderId="17" xfId="0" applyFont="1" applyFill="1" applyBorder="1" applyAlignment="1">
      <alignment vertical="center"/>
    </xf>
    <xf numFmtId="165" fontId="10" fillId="13" borderId="3" xfId="0" applyNumberFormat="1" applyFont="1" applyFill="1" applyBorder="1" applyAlignment="1">
      <alignment vertical="center"/>
    </xf>
    <xf numFmtId="165" fontId="10" fillId="13" borderId="18" xfId="0" applyNumberFormat="1" applyFont="1" applyFill="1" applyBorder="1" applyAlignment="1">
      <alignment vertical="center"/>
    </xf>
    <xf numFmtId="0" fontId="6" fillId="3" borderId="17" xfId="0" applyFont="1" applyFill="1" applyBorder="1" applyAlignment="1">
      <alignment vertical="center" wrapText="1"/>
    </xf>
    <xf numFmtId="165" fontId="22" fillId="3" borderId="17" xfId="0" applyNumberFormat="1" applyFont="1" applyFill="1" applyBorder="1" applyAlignment="1">
      <alignment vertical="center"/>
    </xf>
    <xf numFmtId="49" fontId="22" fillId="3" borderId="17" xfId="0" applyNumberFormat="1" applyFont="1" applyFill="1" applyBorder="1" applyAlignment="1">
      <alignment vertical="center"/>
    </xf>
    <xf numFmtId="49" fontId="22" fillId="3" borderId="1" xfId="0" applyNumberFormat="1" applyFont="1" applyFill="1" applyBorder="1" applyAlignment="1">
      <alignment vertical="center"/>
    </xf>
    <xf numFmtId="0" fontId="43" fillId="14" borderId="17" xfId="0" applyFont="1" applyFill="1" applyBorder="1" applyAlignment="1">
      <alignment horizontal="left" vertical="center" wrapText="1"/>
    </xf>
    <xf numFmtId="165" fontId="3" fillId="5" borderId="47" xfId="0" applyNumberFormat="1" applyFont="1" applyFill="1" applyBorder="1" applyAlignment="1">
      <alignment horizontal="center" vertical="center"/>
    </xf>
    <xf numFmtId="165" fontId="3" fillId="2" borderId="47" xfId="0" applyNumberFormat="1" applyFont="1" applyFill="1" applyBorder="1" applyAlignment="1">
      <alignment horizontal="center" vertical="center"/>
    </xf>
    <xf numFmtId="49" fontId="22" fillId="5" borderId="17" xfId="0" applyNumberFormat="1" applyFont="1" applyFill="1" applyBorder="1" applyAlignment="1">
      <alignment vertical="center"/>
    </xf>
    <xf numFmtId="49" fontId="22" fillId="5" borderId="1" xfId="0" applyNumberFormat="1" applyFont="1" applyFill="1" applyBorder="1" applyAlignment="1">
      <alignment vertical="center"/>
    </xf>
    <xf numFmtId="49" fontId="3" fillId="5" borderId="17" xfId="0" applyNumberFormat="1" applyFont="1" applyFill="1" applyBorder="1" applyAlignment="1">
      <alignment horizontal="left" vertical="top"/>
    </xf>
    <xf numFmtId="49" fontId="3" fillId="5" borderId="1" xfId="0" applyNumberFormat="1" applyFont="1" applyFill="1" applyBorder="1" applyAlignment="1">
      <alignment horizontal="left" vertical="top"/>
    </xf>
    <xf numFmtId="49" fontId="6" fillId="3" borderId="17" xfId="0" applyNumberFormat="1" applyFont="1" applyFill="1" applyBorder="1" applyAlignment="1">
      <alignment vertical="center" wrapText="1"/>
    </xf>
    <xf numFmtId="49" fontId="22" fillId="3" borderId="32" xfId="0" applyNumberFormat="1" applyFont="1" applyFill="1" applyBorder="1" applyAlignment="1">
      <alignment vertical="center"/>
    </xf>
    <xf numFmtId="49" fontId="22" fillId="3" borderId="8" xfId="0" applyNumberFormat="1" applyFont="1" applyFill="1" applyBorder="1" applyAlignment="1">
      <alignment vertical="center"/>
    </xf>
    <xf numFmtId="0" fontId="14" fillId="4" borderId="17" xfId="0" applyFont="1" applyFill="1" applyBorder="1" applyAlignment="1">
      <alignment horizontal="right" vertical="center" wrapText="1"/>
    </xf>
    <xf numFmtId="165" fontId="14" fillId="4" borderId="19" xfId="0" applyNumberFormat="1" applyFont="1" applyFill="1" applyBorder="1" applyAlignment="1">
      <alignment horizontal="center" vertical="center"/>
    </xf>
    <xf numFmtId="165" fontId="14" fillId="14" borderId="45" xfId="0" applyNumberFormat="1" applyFont="1" applyFill="1" applyBorder="1" applyAlignment="1">
      <alignment horizontal="center" vertical="center"/>
    </xf>
    <xf numFmtId="0" fontId="36" fillId="4" borderId="3" xfId="0" quotePrefix="1" applyFont="1" applyFill="1" applyBorder="1" applyAlignment="1">
      <alignment horizontal="left" vertical="center"/>
    </xf>
    <xf numFmtId="49" fontId="37" fillId="4" borderId="3" xfId="0" applyNumberFormat="1" applyFont="1" applyFill="1" applyBorder="1" applyAlignment="1">
      <alignment vertical="center"/>
    </xf>
    <xf numFmtId="0" fontId="14" fillId="13" borderId="17" xfId="0" applyFont="1" applyFill="1" applyBorder="1" applyAlignment="1">
      <alignment vertical="center" wrapText="1"/>
    </xf>
    <xf numFmtId="0" fontId="14" fillId="3" borderId="17" xfId="0" applyFont="1" applyFill="1" applyBorder="1" applyAlignment="1">
      <alignment vertical="center" wrapText="1"/>
    </xf>
    <xf numFmtId="165" fontId="14" fillId="14" borderId="19" xfId="0" applyNumberFormat="1" applyFont="1" applyFill="1" applyBorder="1" applyAlignment="1">
      <alignment horizontal="center" vertical="center"/>
    </xf>
    <xf numFmtId="165" fontId="3" fillId="2" borderId="48" xfId="0" applyNumberFormat="1" applyFont="1" applyFill="1" applyBorder="1" applyAlignment="1">
      <alignment horizontal="center" vertical="center"/>
    </xf>
    <xf numFmtId="0" fontId="14" fillId="4" borderId="23" xfId="0" applyFont="1" applyFill="1" applyBorder="1" applyAlignment="1">
      <alignment horizontal="right" vertical="center" wrapText="1"/>
    </xf>
    <xf numFmtId="0" fontId="36" fillId="4" borderId="34" xfId="0" quotePrefix="1" applyFont="1" applyFill="1" applyBorder="1" applyAlignment="1">
      <alignment horizontal="left" vertical="center"/>
    </xf>
    <xf numFmtId="49" fontId="37" fillId="4" borderId="16" xfId="0" applyNumberFormat="1" applyFont="1" applyFill="1" applyBorder="1" applyAlignment="1">
      <alignment vertical="center"/>
    </xf>
    <xf numFmtId="0" fontId="14" fillId="13" borderId="46" xfId="0" applyFont="1" applyFill="1" applyBorder="1" applyAlignment="1">
      <alignment horizontal="left" vertical="center"/>
    </xf>
    <xf numFmtId="165" fontId="47" fillId="13" borderId="3" xfId="0" applyNumberFormat="1" applyFont="1" applyFill="1" applyBorder="1" applyAlignment="1">
      <alignment vertical="center"/>
    </xf>
    <xf numFmtId="0" fontId="48" fillId="13" borderId="10" xfId="1" applyNumberFormat="1" applyFont="1" applyFill="1" applyBorder="1" applyAlignment="1" applyProtection="1">
      <alignment horizontal="left" vertical="center"/>
      <protection hidden="1"/>
    </xf>
    <xf numFmtId="49" fontId="49" fillId="4" borderId="68" xfId="1" applyNumberFormat="1" applyFont="1" applyFill="1" applyBorder="1" applyAlignment="1" applyProtection="1">
      <alignment horizontal="center" vertical="center"/>
    </xf>
    <xf numFmtId="49" fontId="50" fillId="4" borderId="3" xfId="0" applyNumberFormat="1" applyFont="1" applyFill="1" applyBorder="1" applyAlignment="1">
      <alignment vertical="center"/>
    </xf>
    <xf numFmtId="49" fontId="50" fillId="4" borderId="16" xfId="0" applyNumberFormat="1" applyFont="1" applyFill="1" applyBorder="1" applyAlignment="1">
      <alignment vertical="center"/>
    </xf>
    <xf numFmtId="49" fontId="48" fillId="13" borderId="13" xfId="1" applyNumberFormat="1" applyFont="1" applyFill="1" applyBorder="1" applyAlignment="1" applyProtection="1">
      <alignment horizontal="center" vertical="center"/>
    </xf>
    <xf numFmtId="165" fontId="6" fillId="13" borderId="3" xfId="0" applyNumberFormat="1" applyFont="1" applyFill="1" applyBorder="1" applyAlignment="1">
      <alignment vertical="center"/>
    </xf>
    <xf numFmtId="49" fontId="15" fillId="4" borderId="69" xfId="1" applyNumberFormat="1" applyFont="1" applyFill="1" applyBorder="1" applyAlignment="1" applyProtection="1">
      <alignment horizontal="center" vertical="center"/>
    </xf>
    <xf numFmtId="49" fontId="14" fillId="3" borderId="3" xfId="0" applyNumberFormat="1" applyFont="1" applyFill="1" applyBorder="1" applyAlignment="1">
      <alignment vertical="center"/>
    </xf>
    <xf numFmtId="49" fontId="14" fillId="5" borderId="3" xfId="0" applyNumberFormat="1" applyFont="1" applyFill="1" applyBorder="1" applyAlignment="1">
      <alignment vertical="center"/>
    </xf>
    <xf numFmtId="49" fontId="14" fillId="3" borderId="12" xfId="0" applyNumberFormat="1" applyFont="1" applyFill="1" applyBorder="1" applyAlignment="1">
      <alignment vertical="center"/>
    </xf>
    <xf numFmtId="49" fontId="51" fillId="2" borderId="1" xfId="1" applyNumberFormat="1" applyFont="1" applyFill="1" applyBorder="1" applyAlignment="1" applyProtection="1">
      <alignment horizontal="left" vertical="top" wrapText="1"/>
      <protection locked="0"/>
    </xf>
    <xf numFmtId="49" fontId="51" fillId="5" borderId="1" xfId="1" applyNumberFormat="1" applyFont="1" applyFill="1" applyBorder="1" applyAlignment="1" applyProtection="1">
      <alignment horizontal="left" vertical="top"/>
    </xf>
    <xf numFmtId="165" fontId="47" fillId="13" borderId="18" xfId="0" applyNumberFormat="1" applyFont="1" applyFill="1" applyBorder="1" applyAlignment="1">
      <alignment vertical="center"/>
    </xf>
    <xf numFmtId="49" fontId="49" fillId="4" borderId="67" xfId="1" applyNumberFormat="1" applyFont="1" applyFill="1" applyBorder="1" applyAlignment="1" applyProtection="1">
      <alignment horizontal="center" vertical="center"/>
    </xf>
    <xf numFmtId="49" fontId="52" fillId="3" borderId="18" xfId="0" applyNumberFormat="1" applyFont="1" applyFill="1" applyBorder="1" applyAlignment="1">
      <alignment vertical="center"/>
    </xf>
    <xf numFmtId="49" fontId="49" fillId="2" borderId="18" xfId="1" applyNumberFormat="1" applyFont="1" applyFill="1" applyBorder="1" applyAlignment="1" applyProtection="1">
      <alignment horizontal="left" vertical="top" wrapText="1"/>
      <protection locked="0"/>
    </xf>
    <xf numFmtId="49" fontId="52" fillId="5" borderId="18" xfId="0" applyNumberFormat="1" applyFont="1" applyFill="1" applyBorder="1" applyAlignment="1">
      <alignment vertical="center"/>
    </xf>
    <xf numFmtId="49" fontId="49" fillId="5" borderId="18" xfId="1" applyNumberFormat="1" applyFont="1" applyFill="1" applyBorder="1" applyAlignment="1" applyProtection="1">
      <alignment horizontal="left" vertical="top"/>
    </xf>
    <xf numFmtId="49" fontId="52" fillId="3" borderId="33" xfId="0" applyNumberFormat="1" applyFont="1" applyFill="1" applyBorder="1" applyAlignment="1">
      <alignment vertical="center"/>
    </xf>
    <xf numFmtId="49" fontId="53" fillId="4" borderId="18" xfId="0" applyNumberFormat="1" applyFont="1" applyFill="1" applyBorder="1" applyAlignment="1">
      <alignment vertical="center"/>
    </xf>
    <xf numFmtId="49" fontId="53" fillId="4" borderId="41" xfId="0" applyNumberFormat="1" applyFont="1" applyFill="1" applyBorder="1" applyAlignment="1">
      <alignment vertical="center"/>
    </xf>
    <xf numFmtId="49" fontId="54" fillId="13" borderId="29" xfId="1" applyNumberFormat="1" applyFont="1" applyFill="1" applyBorder="1" applyAlignment="1" applyProtection="1">
      <alignment horizontal="center" vertical="center"/>
    </xf>
    <xf numFmtId="0" fontId="55" fillId="0" borderId="56" xfId="0" applyFont="1" applyBorder="1" applyProtection="1">
      <protection hidden="1"/>
    </xf>
    <xf numFmtId="49" fontId="12" fillId="0" borderId="55" xfId="0" applyNumberFormat="1" applyFont="1" applyBorder="1" applyAlignment="1" applyProtection="1">
      <alignment horizontal="left" vertical="top" wrapText="1"/>
      <protection hidden="1"/>
    </xf>
    <xf numFmtId="0" fontId="4" fillId="0" borderId="70" xfId="0" applyFont="1" applyBorder="1" applyProtection="1">
      <protection hidden="1"/>
    </xf>
    <xf numFmtId="0" fontId="58" fillId="5" borderId="4" xfId="0" applyFont="1" applyFill="1" applyBorder="1" applyAlignment="1">
      <alignment horizontal="center" vertical="center" wrapText="1"/>
    </xf>
    <xf numFmtId="0" fontId="58" fillId="2" borderId="19" xfId="0" applyFont="1" applyFill="1" applyBorder="1" applyAlignment="1">
      <alignment horizontal="center" vertical="center" wrapText="1"/>
    </xf>
    <xf numFmtId="165" fontId="28" fillId="5" borderId="17" xfId="1" applyNumberFormat="1" applyFont="1" applyFill="1" applyBorder="1" applyAlignment="1" applyProtection="1">
      <alignment horizontal="center" vertical="center"/>
      <protection hidden="1"/>
    </xf>
    <xf numFmtId="165" fontId="28" fillId="7" borderId="46" xfId="1" applyNumberFormat="1" applyFont="1" applyFill="1" applyBorder="1" applyAlignment="1" applyProtection="1">
      <alignment horizontal="center" vertical="center"/>
      <protection hidden="1"/>
    </xf>
    <xf numFmtId="165" fontId="28" fillId="7" borderId="67" xfId="1" applyNumberFormat="1" applyFont="1" applyFill="1" applyBorder="1" applyAlignment="1" applyProtection="1">
      <alignment horizontal="center" vertical="center"/>
      <protection hidden="1"/>
    </xf>
    <xf numFmtId="0" fontId="41" fillId="12" borderId="16" xfId="0" applyFont="1" applyFill="1" applyBorder="1" applyAlignment="1">
      <alignment horizontal="center" vertical="center"/>
    </xf>
    <xf numFmtId="0" fontId="41" fillId="12" borderId="41" xfId="0" applyFont="1" applyFill="1" applyBorder="1" applyAlignment="1">
      <alignment horizontal="center" vertical="center"/>
    </xf>
    <xf numFmtId="0" fontId="34" fillId="7" borderId="26" xfId="0" applyFont="1" applyFill="1" applyBorder="1" applyAlignment="1" applyProtection="1">
      <alignment horizontal="center" vertical="center"/>
      <protection hidden="1"/>
    </xf>
    <xf numFmtId="0" fontId="34" fillId="7" borderId="36" xfId="0" applyFont="1" applyFill="1" applyBorder="1" applyAlignment="1" applyProtection="1">
      <alignment horizontal="center" vertical="center"/>
      <protection hidden="1"/>
    </xf>
    <xf numFmtId="0" fontId="34" fillId="7" borderId="27" xfId="0" applyFont="1" applyFill="1" applyBorder="1" applyAlignment="1" applyProtection="1">
      <alignment horizontal="center" vertical="center"/>
      <protection hidden="1"/>
    </xf>
    <xf numFmtId="0" fontId="29" fillId="7" borderId="54" xfId="0" applyFont="1" applyFill="1" applyBorder="1" applyAlignment="1" applyProtection="1">
      <alignment horizontal="center" vertical="center"/>
      <protection hidden="1"/>
    </xf>
    <xf numFmtId="0" fontId="29" fillId="7" borderId="28" xfId="0" applyFont="1" applyFill="1" applyBorder="1" applyAlignment="1" applyProtection="1">
      <alignment horizontal="center" vertical="center"/>
      <protection hidden="1"/>
    </xf>
    <xf numFmtId="0" fontId="38" fillId="16" borderId="30" xfId="0" applyFont="1" applyFill="1" applyBorder="1" applyAlignment="1">
      <alignment horizontal="center" vertical="top" wrapText="1"/>
    </xf>
    <xf numFmtId="0" fontId="38" fillId="16" borderId="21" xfId="0" applyFont="1" applyFill="1" applyBorder="1" applyAlignment="1">
      <alignment horizontal="center" vertical="top" wrapText="1"/>
    </xf>
    <xf numFmtId="0" fontId="38" fillId="16" borderId="31" xfId="0" applyFont="1" applyFill="1" applyBorder="1" applyAlignment="1">
      <alignment horizontal="center" vertical="top" wrapText="1"/>
    </xf>
    <xf numFmtId="0" fontId="38" fillId="16" borderId="6" xfId="0" applyFont="1" applyFill="1" applyBorder="1" applyAlignment="1">
      <alignment horizontal="center" vertical="top" wrapText="1"/>
    </xf>
    <xf numFmtId="0" fontId="38" fillId="16" borderId="40" xfId="0" applyFont="1" applyFill="1" applyBorder="1" applyAlignment="1">
      <alignment horizontal="center" vertical="top" wrapText="1"/>
    </xf>
    <xf numFmtId="0" fontId="38" fillId="16" borderId="22" xfId="0" applyFont="1" applyFill="1" applyBorder="1" applyAlignment="1">
      <alignment horizontal="center" vertical="top" wrapText="1"/>
    </xf>
    <xf numFmtId="49" fontId="56" fillId="12" borderId="36" xfId="0" applyNumberFormat="1" applyFont="1" applyFill="1" applyBorder="1" applyAlignment="1">
      <alignment horizontal="left" vertical="top" wrapText="1"/>
    </xf>
    <xf numFmtId="49" fontId="56" fillId="12" borderId="27" xfId="0" applyNumberFormat="1" applyFont="1" applyFill="1" applyBorder="1" applyAlignment="1">
      <alignment horizontal="left" vertical="top" wrapText="1"/>
    </xf>
    <xf numFmtId="0" fontId="27" fillId="6" borderId="11" xfId="0" applyFont="1" applyFill="1" applyBorder="1" applyAlignment="1" applyProtection="1">
      <alignment horizontal="center" vertical="center"/>
      <protection hidden="1"/>
    </xf>
    <xf numFmtId="0" fontId="27" fillId="6" borderId="12" xfId="0" applyFont="1" applyFill="1" applyBorder="1" applyAlignment="1" applyProtection="1">
      <alignment horizontal="center" vertical="center"/>
      <protection hidden="1"/>
    </xf>
    <xf numFmtId="0" fontId="27" fillId="6" borderId="9" xfId="0" applyFont="1" applyFill="1" applyBorder="1" applyAlignment="1" applyProtection="1">
      <alignment horizontal="center" vertical="center"/>
      <protection hidden="1"/>
    </xf>
    <xf numFmtId="0" fontId="27" fillId="6" borderId="43" xfId="0" applyFont="1" applyFill="1" applyBorder="1" applyAlignment="1" applyProtection="1">
      <alignment horizontal="center" vertical="center"/>
      <protection hidden="1"/>
    </xf>
    <xf numFmtId="0" fontId="27" fillId="6" borderId="0" xfId="0" applyFont="1" applyFill="1" applyAlignment="1" applyProtection="1">
      <alignment horizontal="center" vertical="center"/>
      <protection hidden="1"/>
    </xf>
    <xf numFmtId="0" fontId="27" fillId="6" borderId="13" xfId="0" applyFont="1" applyFill="1" applyBorder="1" applyAlignment="1" applyProtection="1">
      <alignment horizontal="center" vertical="center"/>
      <protection hidden="1"/>
    </xf>
    <xf numFmtId="0" fontId="27" fillId="6" borderId="14" xfId="0" applyFont="1" applyFill="1" applyBorder="1" applyAlignment="1" applyProtection="1">
      <alignment horizontal="center" vertical="center"/>
      <protection hidden="1"/>
    </xf>
    <xf numFmtId="0" fontId="13" fillId="5" borderId="7" xfId="0" applyFont="1" applyFill="1" applyBorder="1" applyAlignment="1" applyProtection="1">
      <alignment horizontal="center" vertical="center"/>
      <protection hidden="1"/>
    </xf>
    <xf numFmtId="0" fontId="13" fillId="5" borderId="6" xfId="0" applyFont="1" applyFill="1" applyBorder="1" applyAlignment="1" applyProtection="1">
      <alignment horizontal="center" vertical="center"/>
      <protection hidden="1"/>
    </xf>
    <xf numFmtId="49" fontId="42" fillId="5" borderId="44" xfId="0" applyNumberFormat="1" applyFont="1" applyFill="1" applyBorder="1" applyAlignment="1" applyProtection="1">
      <alignment horizontal="left" vertical="top"/>
      <protection locked="0"/>
    </xf>
    <xf numFmtId="49" fontId="42" fillId="5" borderId="36" xfId="0" applyNumberFormat="1" applyFont="1" applyFill="1" applyBorder="1" applyAlignment="1" applyProtection="1">
      <alignment horizontal="left" vertical="top"/>
      <protection locked="0"/>
    </xf>
    <xf numFmtId="49" fontId="42" fillId="5" borderId="27" xfId="0" applyNumberFormat="1" applyFont="1" applyFill="1" applyBorder="1" applyAlignment="1" applyProtection="1">
      <alignment horizontal="left" vertical="top"/>
      <protection locked="0"/>
    </xf>
    <xf numFmtId="49" fontId="46" fillId="5" borderId="2" xfId="0" applyNumberFormat="1" applyFont="1" applyFill="1" applyBorder="1" applyAlignment="1" applyProtection="1">
      <alignment horizontal="left" vertical="top" wrapText="1"/>
      <protection locked="0"/>
    </xf>
    <xf numFmtId="49" fontId="46" fillId="5" borderId="3" xfId="0" applyNumberFormat="1" applyFont="1" applyFill="1" applyBorder="1" applyAlignment="1" applyProtection="1">
      <alignment horizontal="left" vertical="top" wrapText="1"/>
      <protection locked="0"/>
    </xf>
    <xf numFmtId="49" fontId="46" fillId="5" borderId="18" xfId="0" applyNumberFormat="1" applyFont="1" applyFill="1" applyBorder="1" applyAlignment="1" applyProtection="1">
      <alignment horizontal="left" vertical="top" wrapText="1"/>
      <protection locked="0"/>
    </xf>
    <xf numFmtId="49" fontId="42" fillId="5" borderId="2" xfId="0" applyNumberFormat="1" applyFont="1" applyFill="1" applyBorder="1" applyAlignment="1" applyProtection="1">
      <alignment horizontal="left" vertical="top" wrapText="1"/>
      <protection locked="0"/>
    </xf>
    <xf numFmtId="49" fontId="42" fillId="5" borderId="3" xfId="0" applyNumberFormat="1" applyFont="1" applyFill="1" applyBorder="1" applyAlignment="1" applyProtection="1">
      <alignment horizontal="left" vertical="top" wrapText="1"/>
      <protection locked="0"/>
    </xf>
    <xf numFmtId="49" fontId="42" fillId="5" borderId="18" xfId="0" applyNumberFormat="1" applyFont="1" applyFill="1" applyBorder="1" applyAlignment="1" applyProtection="1">
      <alignment horizontal="left" vertical="top" wrapText="1"/>
      <protection locked="0"/>
    </xf>
    <xf numFmtId="49" fontId="42" fillId="5" borderId="15" xfId="0" applyNumberFormat="1" applyFont="1" applyFill="1" applyBorder="1" applyAlignment="1" applyProtection="1">
      <alignment horizontal="left" vertical="top" wrapText="1"/>
      <protection locked="0"/>
    </xf>
    <xf numFmtId="49" fontId="42" fillId="5" borderId="16" xfId="0" applyNumberFormat="1" applyFont="1" applyFill="1" applyBorder="1" applyAlignment="1" applyProtection="1">
      <alignment horizontal="left" vertical="top" wrapText="1"/>
      <protection locked="0"/>
    </xf>
    <xf numFmtId="49" fontId="42" fillId="5" borderId="41" xfId="0" applyNumberFormat="1" applyFont="1" applyFill="1" applyBorder="1" applyAlignment="1" applyProtection="1">
      <alignment horizontal="left" vertical="top" wrapText="1"/>
      <protection locked="0"/>
    </xf>
  </cellXfs>
  <cellStyles count="2">
    <cellStyle name="Comma" xfId="1" builtinId="3"/>
    <cellStyle name="Normal" xfId="0" builtinId="0"/>
  </cellStyles>
  <dxfs count="16"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color rgb="FF00B050"/>
      </font>
    </dxf>
    <dxf>
      <font>
        <b/>
        <i val="0"/>
        <color rgb="FFFF0000"/>
      </font>
    </dxf>
    <dxf>
      <font>
        <b/>
        <i val="0"/>
        <strike val="0"/>
        <color rgb="FFFF0000"/>
      </font>
    </dxf>
    <dxf>
      <font>
        <color rgb="FFFF0000"/>
      </font>
      <fill>
        <patternFill>
          <bgColor rgb="FFFFF0D9"/>
        </patternFill>
      </fill>
    </dxf>
    <dxf>
      <font>
        <b/>
        <i/>
        <color rgb="FFC00000"/>
      </font>
    </dxf>
    <dxf>
      <font>
        <color rgb="FF00B050"/>
      </font>
    </dxf>
    <dxf>
      <font>
        <color rgb="FFC00000"/>
      </font>
      <fill>
        <patternFill>
          <bgColor rgb="FFFFFFCC"/>
        </patternFill>
      </fill>
    </dxf>
    <dxf>
      <font>
        <b/>
        <i val="0"/>
        <color auto="1"/>
      </font>
      <fill>
        <patternFill>
          <bgColor rgb="FFFF0000"/>
        </patternFill>
      </fill>
      <border>
        <vertical/>
        <horizontal/>
      </border>
    </dxf>
  </dxfs>
  <tableStyles count="0" defaultTableStyle="TableStyleMedium9" defaultPivotStyle="PivotStyleLight16"/>
  <colors>
    <mruColors>
      <color rgb="FFFFFFCC"/>
      <color rgb="FFFFF0D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styles" Target="styles.xml"/><Relationship Id="rId7" Type="http://schemas.openxmlformats.org/officeDocument/2006/relationships/customXml" Target="../customXml/item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275164</xdr:colOff>
      <xdr:row>5</xdr:row>
      <xdr:rowOff>352422</xdr:rowOff>
    </xdr:from>
    <xdr:to>
      <xdr:col>0</xdr:col>
      <xdr:colOff>2275412</xdr:colOff>
      <xdr:row>7</xdr:row>
      <xdr:rowOff>258117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9A63651D-DC49-4F23-AC24-9C363E0A93B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75164" y="1527172"/>
          <a:ext cx="2000248" cy="998358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B300"/>
  <sheetViews>
    <sheetView tabSelected="1" zoomScale="70" zoomScaleNormal="70" workbookViewId="0">
      <pane ySplit="8" topLeftCell="A9" activePane="bottomLeft" state="frozen"/>
      <selection pane="bottomLeft" activeCell="B1" sqref="B1:H1"/>
    </sheetView>
  </sheetViews>
  <sheetFormatPr defaultColWidth="8.85546875" defaultRowHeight="14.25" outlineLevelRow="1" outlineLevelCol="1" x14ac:dyDescent="0.2"/>
  <cols>
    <col min="1" max="1" width="121" style="1" customWidth="1"/>
    <col min="2" max="3" width="25.7109375" style="7" customWidth="1"/>
    <col min="4" max="4" width="42.7109375" style="1" customWidth="1"/>
    <col min="5" max="7" width="30.7109375" style="1" customWidth="1"/>
    <col min="8" max="8" width="40.7109375" style="1" customWidth="1"/>
    <col min="9" max="9" width="30.7109375" style="22" hidden="1" customWidth="1" outlineLevel="1"/>
    <col min="10" max="10" width="28.140625" style="22" hidden="1" customWidth="1" outlineLevel="1"/>
    <col min="11" max="11" width="24.5703125" style="22" hidden="1" customWidth="1" outlineLevel="1"/>
    <col min="12" max="14" width="21.7109375" style="22" hidden="1" customWidth="1" outlineLevel="1"/>
    <col min="15" max="15" width="8.85546875" style="1" hidden="1" customWidth="1" collapsed="1"/>
    <col min="16" max="16" width="8.85546875" style="1" hidden="1" customWidth="1"/>
    <col min="17" max="17" width="8.85546875" style="1"/>
    <col min="18" max="53" width="8.85546875" style="124"/>
    <col min="54" max="16384" width="8.85546875" style="1"/>
  </cols>
  <sheetData>
    <row r="1" spans="1:53" s="2" customFormat="1" ht="18" x14ac:dyDescent="0.3">
      <c r="A1" s="183" t="s">
        <v>8</v>
      </c>
      <c r="B1" s="277" t="s">
        <v>36</v>
      </c>
      <c r="C1" s="278"/>
      <c r="D1" s="278"/>
      <c r="E1" s="278"/>
      <c r="F1" s="278"/>
      <c r="G1" s="278"/>
      <c r="H1" s="279"/>
      <c r="I1" s="170"/>
      <c r="J1" s="246"/>
      <c r="K1" s="171"/>
      <c r="L1" s="171"/>
      <c r="M1" s="171"/>
      <c r="N1" s="172"/>
      <c r="Q1" s="130"/>
      <c r="R1" s="150"/>
      <c r="S1" s="150"/>
      <c r="T1" s="150"/>
      <c r="U1" s="150"/>
      <c r="V1" s="150"/>
      <c r="W1" s="150"/>
      <c r="X1" s="150"/>
      <c r="Y1" s="150"/>
      <c r="Z1" s="150"/>
      <c r="AA1" s="150"/>
      <c r="AB1" s="150"/>
      <c r="AC1" s="150"/>
      <c r="AD1" s="150"/>
      <c r="AE1" s="150"/>
      <c r="AF1" s="150"/>
      <c r="AG1" s="150"/>
      <c r="AH1" s="150"/>
      <c r="AI1" s="150"/>
      <c r="AJ1" s="150"/>
      <c r="AK1" s="150"/>
      <c r="AL1" s="150"/>
      <c r="AM1" s="150"/>
      <c r="AN1" s="150"/>
      <c r="AO1" s="150"/>
      <c r="AP1" s="150"/>
      <c r="AQ1" s="150"/>
      <c r="AR1" s="150"/>
      <c r="AS1" s="150"/>
      <c r="AT1" s="150"/>
      <c r="AU1" s="150"/>
      <c r="AV1" s="150"/>
      <c r="AW1" s="150"/>
      <c r="AX1" s="150"/>
      <c r="AY1" s="150"/>
      <c r="AZ1" s="150"/>
      <c r="BA1" s="150"/>
    </row>
    <row r="2" spans="1:53" s="2" customFormat="1" ht="18" x14ac:dyDescent="0.3">
      <c r="A2" s="184" t="s">
        <v>9</v>
      </c>
      <c r="B2" s="280" t="s">
        <v>37</v>
      </c>
      <c r="C2" s="281"/>
      <c r="D2" s="281"/>
      <c r="E2" s="281"/>
      <c r="F2" s="281"/>
      <c r="G2" s="281"/>
      <c r="H2" s="282"/>
      <c r="I2" s="170"/>
      <c r="J2" s="246"/>
      <c r="K2" s="171"/>
      <c r="L2" s="171"/>
      <c r="M2" s="171"/>
      <c r="N2" s="172"/>
      <c r="Q2" s="130"/>
      <c r="R2" s="150"/>
      <c r="S2" s="150"/>
      <c r="T2" s="150"/>
      <c r="U2" s="150"/>
      <c r="V2" s="150"/>
      <c r="W2" s="150"/>
      <c r="X2" s="150"/>
      <c r="Y2" s="150"/>
      <c r="Z2" s="150"/>
      <c r="AA2" s="150"/>
      <c r="AB2" s="150"/>
      <c r="AC2" s="150"/>
      <c r="AD2" s="150"/>
      <c r="AE2" s="150"/>
      <c r="AF2" s="150"/>
      <c r="AG2" s="150"/>
      <c r="AH2" s="150"/>
      <c r="AI2" s="150"/>
      <c r="AJ2" s="150"/>
      <c r="AK2" s="150"/>
      <c r="AL2" s="150"/>
      <c r="AM2" s="150"/>
      <c r="AN2" s="150"/>
      <c r="AO2" s="150"/>
      <c r="AP2" s="150"/>
      <c r="AQ2" s="150"/>
      <c r="AR2" s="150"/>
      <c r="AS2" s="150"/>
      <c r="AT2" s="150"/>
      <c r="AU2" s="150"/>
      <c r="AV2" s="150"/>
      <c r="AW2" s="150"/>
      <c r="AX2" s="150"/>
      <c r="AY2" s="150"/>
      <c r="AZ2" s="150"/>
      <c r="BA2" s="150"/>
    </row>
    <row r="3" spans="1:53" s="2" customFormat="1" ht="18" customHeight="1" x14ac:dyDescent="0.3">
      <c r="A3" s="184" t="s">
        <v>10</v>
      </c>
      <c r="B3" s="283" t="s">
        <v>38</v>
      </c>
      <c r="C3" s="284"/>
      <c r="D3" s="284"/>
      <c r="E3" s="284"/>
      <c r="F3" s="284"/>
      <c r="G3" s="284"/>
      <c r="H3" s="285"/>
      <c r="I3" s="170"/>
      <c r="J3" s="246"/>
      <c r="K3" s="171"/>
      <c r="L3" s="171"/>
      <c r="M3" s="171"/>
      <c r="N3" s="172"/>
      <c r="Q3" s="130"/>
      <c r="R3" s="150"/>
      <c r="S3" s="150"/>
      <c r="T3" s="150"/>
      <c r="U3" s="150"/>
      <c r="V3" s="150"/>
      <c r="W3" s="150"/>
      <c r="X3" s="150"/>
      <c r="Y3" s="150"/>
      <c r="Z3" s="150"/>
      <c r="AA3" s="150"/>
      <c r="AB3" s="150"/>
      <c r="AC3" s="150"/>
      <c r="AD3" s="150"/>
      <c r="AE3" s="150"/>
      <c r="AF3" s="150"/>
      <c r="AG3" s="150"/>
      <c r="AH3" s="150"/>
      <c r="AI3" s="150"/>
      <c r="AJ3" s="150"/>
      <c r="AK3" s="150"/>
      <c r="AL3" s="150"/>
      <c r="AM3" s="150"/>
      <c r="AN3" s="150"/>
      <c r="AO3" s="150"/>
      <c r="AP3" s="150"/>
      <c r="AQ3" s="150"/>
      <c r="AR3" s="150"/>
      <c r="AS3" s="150"/>
      <c r="AT3" s="150"/>
      <c r="AU3" s="150"/>
      <c r="AV3" s="150"/>
      <c r="AW3" s="150"/>
      <c r="AX3" s="150"/>
      <c r="AY3" s="150"/>
      <c r="AZ3" s="150"/>
      <c r="BA3" s="150"/>
    </row>
    <row r="4" spans="1:53" s="2" customFormat="1" ht="18" customHeight="1" x14ac:dyDescent="0.3">
      <c r="A4" s="184" t="s">
        <v>68</v>
      </c>
      <c r="B4" s="283" t="s">
        <v>70</v>
      </c>
      <c r="C4" s="284"/>
      <c r="D4" s="284"/>
      <c r="E4" s="284"/>
      <c r="F4" s="284"/>
      <c r="G4" s="284"/>
      <c r="H4" s="285"/>
      <c r="I4" s="170"/>
      <c r="J4" s="246"/>
      <c r="K4" s="171"/>
      <c r="L4" s="171"/>
      <c r="M4" s="171"/>
      <c r="N4" s="172"/>
      <c r="Q4" s="130"/>
      <c r="R4" s="150"/>
      <c r="S4" s="150"/>
      <c r="T4" s="150"/>
      <c r="U4" s="150"/>
      <c r="V4" s="150"/>
      <c r="W4" s="150"/>
      <c r="X4" s="150"/>
      <c r="Y4" s="150"/>
      <c r="Z4" s="150"/>
      <c r="AA4" s="150"/>
      <c r="AB4" s="150"/>
      <c r="AC4" s="150"/>
      <c r="AD4" s="150"/>
      <c r="AE4" s="150"/>
      <c r="AF4" s="150"/>
      <c r="AG4" s="150"/>
      <c r="AH4" s="150"/>
      <c r="AI4" s="150"/>
      <c r="AJ4" s="150"/>
      <c r="AK4" s="150"/>
      <c r="AL4" s="150"/>
      <c r="AM4" s="150"/>
      <c r="AN4" s="150"/>
      <c r="AO4" s="150"/>
      <c r="AP4" s="150"/>
      <c r="AQ4" s="150"/>
      <c r="AR4" s="150"/>
      <c r="AS4" s="150"/>
      <c r="AT4" s="150"/>
      <c r="AU4" s="150"/>
      <c r="AV4" s="150"/>
      <c r="AW4" s="150"/>
      <c r="AX4" s="150"/>
      <c r="AY4" s="150"/>
      <c r="AZ4" s="150"/>
      <c r="BA4" s="150"/>
    </row>
    <row r="5" spans="1:53" s="2" customFormat="1" ht="18.75" customHeight="1" thickBot="1" x14ac:dyDescent="0.35">
      <c r="A5" s="185" t="s">
        <v>69</v>
      </c>
      <c r="B5" s="286" t="s">
        <v>71</v>
      </c>
      <c r="C5" s="287"/>
      <c r="D5" s="287"/>
      <c r="E5" s="287"/>
      <c r="F5" s="287"/>
      <c r="G5" s="287"/>
      <c r="H5" s="288"/>
      <c r="I5" s="170"/>
      <c r="J5" s="246"/>
      <c r="K5" s="171"/>
      <c r="L5" s="171"/>
      <c r="M5" s="171"/>
      <c r="N5" s="172"/>
      <c r="Q5" s="130"/>
      <c r="R5" s="150"/>
      <c r="S5" s="150"/>
      <c r="T5" s="150"/>
      <c r="U5" s="150"/>
      <c r="V5" s="150"/>
      <c r="W5" s="150"/>
      <c r="X5" s="150"/>
      <c r="Y5" s="150"/>
      <c r="Z5" s="150"/>
      <c r="AA5" s="150"/>
      <c r="AB5" s="150"/>
      <c r="AC5" s="150"/>
      <c r="AD5" s="150"/>
      <c r="AE5" s="150"/>
      <c r="AF5" s="150"/>
      <c r="AG5" s="150"/>
      <c r="AH5" s="150"/>
      <c r="AI5" s="150"/>
      <c r="AJ5" s="150"/>
      <c r="AK5" s="150"/>
      <c r="AL5" s="150"/>
      <c r="AM5" s="150"/>
      <c r="AN5" s="150"/>
      <c r="AO5" s="150"/>
      <c r="AP5" s="150"/>
      <c r="AQ5" s="150"/>
      <c r="AR5" s="150"/>
      <c r="AS5" s="150"/>
      <c r="AT5" s="150"/>
      <c r="AU5" s="150"/>
      <c r="AV5" s="150"/>
      <c r="AW5" s="150"/>
      <c r="AX5" s="150"/>
      <c r="AY5" s="150"/>
      <c r="AZ5" s="150"/>
      <c r="BA5" s="150"/>
    </row>
    <row r="6" spans="1:53" ht="57" customHeight="1" thickBot="1" x14ac:dyDescent="0.25">
      <c r="A6" s="186"/>
      <c r="B6" s="190" t="s">
        <v>44</v>
      </c>
      <c r="C6" s="191" t="s">
        <v>43</v>
      </c>
      <c r="D6" s="260" t="s">
        <v>41</v>
      </c>
      <c r="E6" s="262" t="s">
        <v>17</v>
      </c>
      <c r="F6" s="262" t="s">
        <v>18</v>
      </c>
      <c r="G6" s="262" t="s">
        <v>19</v>
      </c>
      <c r="H6" s="264" t="s">
        <v>42</v>
      </c>
      <c r="I6" s="167"/>
      <c r="J6" s="247"/>
      <c r="K6" s="168"/>
      <c r="L6" s="168"/>
      <c r="M6" s="168"/>
      <c r="N6" s="169"/>
      <c r="Q6" s="131"/>
    </row>
    <row r="7" spans="1:53" ht="30" customHeight="1" thickBot="1" x14ac:dyDescent="0.25">
      <c r="A7" s="187" t="s">
        <v>49</v>
      </c>
      <c r="B7" s="248" t="s">
        <v>5</v>
      </c>
      <c r="C7" s="249" t="s">
        <v>5</v>
      </c>
      <c r="D7" s="261"/>
      <c r="E7" s="263"/>
      <c r="F7" s="263"/>
      <c r="G7" s="263"/>
      <c r="H7" s="265"/>
      <c r="I7" s="255"/>
      <c r="J7" s="256"/>
      <c r="K7" s="256"/>
      <c r="L7" s="256"/>
      <c r="M7" s="256"/>
      <c r="N7" s="257"/>
      <c r="Q7" s="131"/>
    </row>
    <row r="8" spans="1:53" ht="61.5" customHeight="1" x14ac:dyDescent="0.2">
      <c r="A8" s="188"/>
      <c r="B8" s="266" t="s">
        <v>73</v>
      </c>
      <c r="C8" s="266"/>
      <c r="D8" s="266"/>
      <c r="E8" s="266"/>
      <c r="F8" s="266"/>
      <c r="G8" s="266"/>
      <c r="H8" s="267"/>
      <c r="I8" s="77" t="s">
        <v>34</v>
      </c>
      <c r="J8" s="61" t="s">
        <v>74</v>
      </c>
      <c r="K8" s="61" t="s">
        <v>75</v>
      </c>
      <c r="L8" s="61" t="s">
        <v>33</v>
      </c>
      <c r="M8" s="61" t="s">
        <v>31</v>
      </c>
      <c r="N8" s="93" t="s">
        <v>32</v>
      </c>
      <c r="Q8" s="131"/>
    </row>
    <row r="9" spans="1:53" ht="27.75" customHeight="1" thickBot="1" x14ac:dyDescent="0.45">
      <c r="A9" s="189" t="s">
        <v>39</v>
      </c>
      <c r="B9" s="253" t="s">
        <v>16</v>
      </c>
      <c r="C9" s="253"/>
      <c r="D9" s="253"/>
      <c r="E9" s="253"/>
      <c r="F9" s="253"/>
      <c r="G9" s="253"/>
      <c r="H9" s="254"/>
      <c r="I9" s="121"/>
      <c r="J9" s="64"/>
      <c r="K9" s="64"/>
      <c r="L9" s="64"/>
      <c r="M9" s="64"/>
      <c r="N9" s="65"/>
      <c r="Q9" s="131"/>
    </row>
    <row r="10" spans="1:53" s="13" customFormat="1" ht="18.75" customHeight="1" x14ac:dyDescent="0.2">
      <c r="A10" s="192" t="s">
        <v>50</v>
      </c>
      <c r="B10" s="193"/>
      <c r="C10" s="193"/>
      <c r="D10" s="193"/>
      <c r="E10" s="193"/>
      <c r="F10" s="228"/>
      <c r="G10" s="193"/>
      <c r="H10" s="194"/>
      <c r="I10" s="94"/>
      <c r="J10" s="25"/>
      <c r="K10" s="25"/>
      <c r="L10" s="25"/>
      <c r="M10" s="25"/>
      <c r="N10" s="26"/>
      <c r="Q10" s="132"/>
      <c r="R10" s="151"/>
      <c r="S10" s="151"/>
      <c r="T10" s="151"/>
      <c r="U10" s="151"/>
      <c r="V10" s="151"/>
      <c r="W10" s="151"/>
      <c r="X10" s="151"/>
      <c r="Y10" s="151"/>
      <c r="Z10" s="151"/>
      <c r="AA10" s="151"/>
      <c r="AB10" s="151"/>
      <c r="AC10" s="151"/>
      <c r="AD10" s="151"/>
      <c r="AE10" s="151"/>
      <c r="AF10" s="151"/>
      <c r="AG10" s="151"/>
      <c r="AH10" s="151"/>
      <c r="AI10" s="151"/>
      <c r="AJ10" s="151"/>
      <c r="AK10" s="151"/>
      <c r="AL10" s="151"/>
      <c r="AM10" s="151"/>
      <c r="AN10" s="151"/>
      <c r="AO10" s="151"/>
      <c r="AP10" s="151"/>
      <c r="AQ10" s="151"/>
      <c r="AR10" s="151"/>
      <c r="AS10" s="151"/>
      <c r="AT10" s="151"/>
      <c r="AU10" s="151"/>
      <c r="AV10" s="151"/>
      <c r="AW10" s="151"/>
      <c r="AX10" s="151"/>
      <c r="AY10" s="151"/>
      <c r="AZ10" s="151"/>
      <c r="BA10" s="151"/>
    </row>
    <row r="11" spans="1:53" s="13" customFormat="1" ht="18" x14ac:dyDescent="0.2">
      <c r="A11" s="195" t="s">
        <v>54</v>
      </c>
      <c r="B11" s="196"/>
      <c r="C11" s="196"/>
      <c r="D11" s="197"/>
      <c r="E11" s="198"/>
      <c r="F11" s="230"/>
      <c r="G11" s="198"/>
      <c r="H11" s="237"/>
      <c r="I11" s="118"/>
      <c r="J11" s="78"/>
      <c r="K11" s="78"/>
      <c r="L11" s="78"/>
      <c r="M11" s="78"/>
      <c r="N11" s="95"/>
      <c r="Q11" s="132"/>
      <c r="R11" s="151"/>
      <c r="S11" s="151"/>
      <c r="T11" s="151"/>
      <c r="U11" s="151"/>
      <c r="V11" s="151"/>
      <c r="W11" s="151"/>
      <c r="X11" s="151"/>
      <c r="Y11" s="151"/>
      <c r="Z11" s="151"/>
      <c r="AA11" s="151"/>
      <c r="AB11" s="151"/>
      <c r="AC11" s="151"/>
      <c r="AD11" s="151"/>
      <c r="AE11" s="151"/>
      <c r="AF11" s="151"/>
      <c r="AG11" s="151"/>
      <c r="AH11" s="151"/>
      <c r="AI11" s="151"/>
      <c r="AJ11" s="151"/>
      <c r="AK11" s="151"/>
      <c r="AL11" s="151"/>
      <c r="AM11" s="151"/>
      <c r="AN11" s="151"/>
      <c r="AO11" s="151"/>
      <c r="AP11" s="151"/>
      <c r="AQ11" s="151"/>
      <c r="AR11" s="151"/>
      <c r="AS11" s="151"/>
      <c r="AT11" s="151"/>
      <c r="AU11" s="151"/>
      <c r="AV11" s="151"/>
      <c r="AW11" s="151"/>
      <c r="AX11" s="151"/>
      <c r="AY11" s="151"/>
      <c r="AZ11" s="151"/>
      <c r="BA11" s="151"/>
    </row>
    <row r="12" spans="1:53" s="8" customFormat="1" ht="16.5" x14ac:dyDescent="0.2">
      <c r="A12" s="66"/>
      <c r="B12" s="75"/>
      <c r="C12" s="75"/>
      <c r="D12" s="19"/>
      <c r="E12" s="20"/>
      <c r="F12" s="21"/>
      <c r="G12" s="233"/>
      <c r="H12" s="238"/>
      <c r="I12" s="96"/>
      <c r="J12" s="79"/>
      <c r="K12" s="79"/>
      <c r="L12" s="79"/>
      <c r="M12" s="79"/>
      <c r="N12" s="97"/>
      <c r="Q12" s="133"/>
      <c r="R12" s="152"/>
      <c r="S12" s="152"/>
      <c r="T12" s="152"/>
      <c r="U12" s="152"/>
      <c r="V12" s="152"/>
      <c r="W12" s="152"/>
      <c r="X12" s="152"/>
      <c r="Y12" s="152"/>
      <c r="Z12" s="152"/>
      <c r="AA12" s="152"/>
      <c r="AB12" s="152"/>
      <c r="AC12" s="152"/>
      <c r="AD12" s="152"/>
      <c r="AE12" s="152"/>
      <c r="AF12" s="152"/>
      <c r="AG12" s="152"/>
      <c r="AH12" s="152"/>
      <c r="AI12" s="152"/>
      <c r="AJ12" s="152"/>
      <c r="AK12" s="152"/>
      <c r="AL12" s="152"/>
      <c r="AM12" s="152"/>
      <c r="AN12" s="152"/>
      <c r="AO12" s="152"/>
      <c r="AP12" s="152"/>
      <c r="AQ12" s="152"/>
      <c r="AR12" s="152"/>
      <c r="AS12" s="152"/>
      <c r="AT12" s="152"/>
      <c r="AU12" s="152"/>
      <c r="AV12" s="152"/>
      <c r="AW12" s="152"/>
      <c r="AX12" s="152"/>
      <c r="AY12" s="152"/>
      <c r="AZ12" s="152"/>
      <c r="BA12" s="152"/>
    </row>
    <row r="13" spans="1:53" s="8" customFormat="1" ht="18" x14ac:dyDescent="0.2">
      <c r="A13" s="199" t="s">
        <v>40</v>
      </c>
      <c r="B13" s="200"/>
      <c r="C13" s="201"/>
      <c r="D13" s="202"/>
      <c r="E13" s="203"/>
      <c r="F13" s="231"/>
      <c r="G13" s="203"/>
      <c r="H13" s="239"/>
      <c r="I13" s="98"/>
      <c r="J13" s="79"/>
      <c r="K13" s="79"/>
      <c r="L13" s="79"/>
      <c r="M13" s="79"/>
      <c r="N13" s="97"/>
      <c r="Q13" s="133"/>
      <c r="R13" s="152"/>
      <c r="S13" s="152"/>
      <c r="T13" s="152"/>
      <c r="U13" s="152"/>
      <c r="V13" s="152"/>
      <c r="W13" s="152"/>
      <c r="X13" s="152"/>
      <c r="Y13" s="152"/>
      <c r="Z13" s="152"/>
      <c r="AA13" s="152"/>
      <c r="AB13" s="152"/>
      <c r="AC13" s="152"/>
      <c r="AD13" s="152"/>
      <c r="AE13" s="152"/>
      <c r="AF13" s="152"/>
      <c r="AG13" s="152"/>
      <c r="AH13" s="152"/>
      <c r="AI13" s="152"/>
      <c r="AJ13" s="152"/>
      <c r="AK13" s="152"/>
      <c r="AL13" s="152"/>
      <c r="AM13" s="152"/>
      <c r="AN13" s="152"/>
      <c r="AO13" s="152"/>
      <c r="AP13" s="152"/>
      <c r="AQ13" s="152"/>
      <c r="AR13" s="152"/>
      <c r="AS13" s="152"/>
      <c r="AT13" s="152"/>
      <c r="AU13" s="152"/>
      <c r="AV13" s="152"/>
      <c r="AW13" s="152"/>
      <c r="AX13" s="152"/>
      <c r="AY13" s="152"/>
      <c r="AZ13" s="152"/>
      <c r="BA13" s="152"/>
    </row>
    <row r="14" spans="1:53" s="14" customFormat="1" ht="18" x14ac:dyDescent="0.2">
      <c r="A14" s="195" t="s">
        <v>55</v>
      </c>
      <c r="B14" s="196"/>
      <c r="C14" s="196"/>
      <c r="D14" s="197"/>
      <c r="E14" s="198"/>
      <c r="F14" s="230"/>
      <c r="G14" s="198"/>
      <c r="H14" s="237"/>
      <c r="I14" s="118"/>
      <c r="J14" s="80"/>
      <c r="K14" s="80"/>
      <c r="L14" s="80"/>
      <c r="M14" s="80"/>
      <c r="N14" s="99"/>
      <c r="Q14" s="134"/>
      <c r="R14" s="153"/>
      <c r="S14" s="153"/>
      <c r="T14" s="153"/>
      <c r="U14" s="153"/>
      <c r="V14" s="153"/>
      <c r="W14" s="153"/>
      <c r="X14" s="153"/>
      <c r="Y14" s="153"/>
      <c r="Z14" s="153"/>
      <c r="AA14" s="153"/>
      <c r="AB14" s="153"/>
      <c r="AC14" s="153"/>
      <c r="AD14" s="153"/>
      <c r="AE14" s="153"/>
      <c r="AF14" s="153"/>
      <c r="AG14" s="153"/>
      <c r="AH14" s="153"/>
      <c r="AI14" s="153"/>
      <c r="AJ14" s="153"/>
      <c r="AK14" s="153"/>
      <c r="AL14" s="153"/>
      <c r="AM14" s="153"/>
      <c r="AN14" s="153"/>
      <c r="AO14" s="153"/>
      <c r="AP14" s="153"/>
      <c r="AQ14" s="153"/>
      <c r="AR14" s="153"/>
      <c r="AS14" s="153"/>
      <c r="AT14" s="153"/>
      <c r="AU14" s="153"/>
      <c r="AV14" s="153"/>
      <c r="AW14" s="153"/>
      <c r="AX14" s="153"/>
      <c r="AY14" s="153"/>
      <c r="AZ14" s="153"/>
      <c r="BA14" s="153"/>
    </row>
    <row r="15" spans="1:53" s="8" customFormat="1" ht="16.5" x14ac:dyDescent="0.2">
      <c r="A15" s="66"/>
      <c r="B15" s="75"/>
      <c r="C15" s="75"/>
      <c r="D15" s="19"/>
      <c r="E15" s="20"/>
      <c r="F15" s="21"/>
      <c r="G15" s="233"/>
      <c r="H15" s="238"/>
      <c r="I15" s="96"/>
      <c r="J15" s="79"/>
      <c r="K15" s="79"/>
      <c r="L15" s="79"/>
      <c r="M15" s="79"/>
      <c r="N15" s="97"/>
      <c r="Q15" s="133"/>
      <c r="R15" s="152"/>
      <c r="S15" s="152"/>
      <c r="T15" s="152"/>
      <c r="U15" s="152"/>
      <c r="V15" s="152"/>
      <c r="W15" s="152"/>
      <c r="X15" s="152"/>
      <c r="Y15" s="152"/>
      <c r="Z15" s="152"/>
      <c r="AA15" s="152"/>
      <c r="AB15" s="152"/>
      <c r="AC15" s="152"/>
      <c r="AD15" s="152"/>
      <c r="AE15" s="152"/>
      <c r="AF15" s="152"/>
      <c r="AG15" s="152"/>
      <c r="AH15" s="152"/>
      <c r="AI15" s="152"/>
      <c r="AJ15" s="152"/>
      <c r="AK15" s="152"/>
      <c r="AL15" s="152"/>
      <c r="AM15" s="152"/>
      <c r="AN15" s="152"/>
      <c r="AO15" s="152"/>
      <c r="AP15" s="152"/>
      <c r="AQ15" s="152"/>
      <c r="AR15" s="152"/>
      <c r="AS15" s="152"/>
      <c r="AT15" s="152"/>
      <c r="AU15" s="152"/>
      <c r="AV15" s="152"/>
      <c r="AW15" s="152"/>
      <c r="AX15" s="152"/>
      <c r="AY15" s="152"/>
      <c r="AZ15" s="152"/>
      <c r="BA15" s="152"/>
    </row>
    <row r="16" spans="1:53" s="3" customFormat="1" ht="16.5" x14ac:dyDescent="0.2">
      <c r="A16" s="199" t="s">
        <v>40</v>
      </c>
      <c r="B16" s="200"/>
      <c r="C16" s="201"/>
      <c r="D16" s="204"/>
      <c r="E16" s="205"/>
      <c r="F16" s="18"/>
      <c r="G16" s="234"/>
      <c r="H16" s="240"/>
      <c r="I16" s="98"/>
      <c r="J16" s="79"/>
      <c r="K16" s="79"/>
      <c r="L16" s="79"/>
      <c r="M16" s="79"/>
      <c r="N16" s="97"/>
      <c r="Q16" s="135"/>
      <c r="R16" s="154"/>
      <c r="S16" s="154"/>
      <c r="T16" s="154"/>
      <c r="U16" s="154"/>
      <c r="V16" s="154"/>
      <c r="W16" s="154"/>
      <c r="X16" s="154"/>
      <c r="Y16" s="154"/>
      <c r="Z16" s="154"/>
      <c r="AA16" s="154"/>
      <c r="AB16" s="154"/>
      <c r="AC16" s="154"/>
      <c r="AD16" s="154"/>
      <c r="AE16" s="154"/>
      <c r="AF16" s="154"/>
      <c r="AG16" s="154"/>
      <c r="AH16" s="154"/>
      <c r="AI16" s="154"/>
      <c r="AJ16" s="154"/>
      <c r="AK16" s="154"/>
      <c r="AL16" s="154"/>
      <c r="AM16" s="154"/>
      <c r="AN16" s="154"/>
      <c r="AO16" s="154"/>
      <c r="AP16" s="154"/>
      <c r="AQ16" s="154"/>
      <c r="AR16" s="154"/>
      <c r="AS16" s="154"/>
      <c r="AT16" s="154"/>
      <c r="AU16" s="154"/>
      <c r="AV16" s="154"/>
      <c r="AW16" s="154"/>
      <c r="AX16" s="154"/>
      <c r="AY16" s="154"/>
      <c r="AZ16" s="154"/>
      <c r="BA16" s="154"/>
    </row>
    <row r="17" spans="1:53" s="15" customFormat="1" ht="18" x14ac:dyDescent="0.2">
      <c r="A17" s="195" t="s">
        <v>56</v>
      </c>
      <c r="B17" s="196"/>
      <c r="C17" s="196"/>
      <c r="D17" s="197"/>
      <c r="E17" s="198"/>
      <c r="F17" s="230"/>
      <c r="G17" s="198"/>
      <c r="H17" s="237"/>
      <c r="I17" s="118"/>
      <c r="J17" s="81"/>
      <c r="K17" s="81"/>
      <c r="L17" s="81"/>
      <c r="M17" s="81"/>
      <c r="N17" s="100"/>
      <c r="Q17" s="136"/>
      <c r="R17" s="155"/>
      <c r="S17" s="155"/>
      <c r="T17" s="155"/>
      <c r="U17" s="155"/>
      <c r="V17" s="155"/>
      <c r="W17" s="155"/>
      <c r="X17" s="155"/>
      <c r="Y17" s="155"/>
      <c r="Z17" s="155"/>
      <c r="AA17" s="155"/>
      <c r="AB17" s="155"/>
      <c r="AC17" s="155"/>
      <c r="AD17" s="155"/>
      <c r="AE17" s="155"/>
      <c r="AF17" s="155"/>
      <c r="AG17" s="155"/>
      <c r="AH17" s="155"/>
      <c r="AI17" s="155"/>
      <c r="AJ17" s="155"/>
      <c r="AK17" s="155"/>
      <c r="AL17" s="155"/>
      <c r="AM17" s="155"/>
      <c r="AN17" s="155"/>
      <c r="AO17" s="155"/>
      <c r="AP17" s="155"/>
      <c r="AQ17" s="155"/>
      <c r="AR17" s="155"/>
      <c r="AS17" s="155"/>
      <c r="AT17" s="155"/>
      <c r="AU17" s="155"/>
      <c r="AV17" s="155"/>
      <c r="AW17" s="155"/>
      <c r="AX17" s="155"/>
      <c r="AY17" s="155"/>
      <c r="AZ17" s="155"/>
      <c r="BA17" s="155"/>
    </row>
    <row r="18" spans="1:53" s="9" customFormat="1" ht="16.5" x14ac:dyDescent="0.2">
      <c r="A18" s="67"/>
      <c r="B18" s="75"/>
      <c r="C18" s="75"/>
      <c r="D18" s="19"/>
      <c r="E18" s="20"/>
      <c r="F18" s="21"/>
      <c r="G18" s="233"/>
      <c r="H18" s="238"/>
      <c r="I18" s="96"/>
      <c r="J18" s="82"/>
      <c r="K18" s="82"/>
      <c r="L18" s="82"/>
      <c r="M18" s="82"/>
      <c r="N18" s="101"/>
      <c r="Q18" s="137"/>
      <c r="R18" s="156"/>
      <c r="S18" s="156"/>
      <c r="T18" s="156"/>
      <c r="U18" s="156"/>
      <c r="V18" s="156"/>
      <c r="W18" s="156"/>
      <c r="X18" s="156"/>
      <c r="Y18" s="156"/>
      <c r="Z18" s="156"/>
      <c r="AA18" s="156"/>
      <c r="AB18" s="156"/>
      <c r="AC18" s="156"/>
      <c r="AD18" s="156"/>
      <c r="AE18" s="156"/>
      <c r="AF18" s="156"/>
      <c r="AG18" s="156"/>
      <c r="AH18" s="156"/>
      <c r="AI18" s="156"/>
      <c r="AJ18" s="156"/>
      <c r="AK18" s="156"/>
      <c r="AL18" s="156"/>
      <c r="AM18" s="156"/>
      <c r="AN18" s="156"/>
      <c r="AO18" s="156"/>
      <c r="AP18" s="156"/>
      <c r="AQ18" s="156"/>
      <c r="AR18" s="156"/>
      <c r="AS18" s="156"/>
      <c r="AT18" s="156"/>
      <c r="AU18" s="156"/>
      <c r="AV18" s="156"/>
      <c r="AW18" s="156"/>
      <c r="AX18" s="156"/>
      <c r="AY18" s="156"/>
      <c r="AZ18" s="156"/>
      <c r="BA18" s="156"/>
    </row>
    <row r="19" spans="1:53" s="4" customFormat="1" ht="18" x14ac:dyDescent="0.2">
      <c r="A19" s="199" t="s">
        <v>40</v>
      </c>
      <c r="B19" s="200"/>
      <c r="C19" s="201"/>
      <c r="D19" s="202"/>
      <c r="E19" s="203"/>
      <c r="F19" s="231"/>
      <c r="G19" s="203"/>
      <c r="H19" s="239"/>
      <c r="I19" s="98"/>
      <c r="J19" s="82"/>
      <c r="K19" s="82"/>
      <c r="L19" s="82"/>
      <c r="M19" s="82"/>
      <c r="N19" s="101"/>
      <c r="Q19" s="138"/>
      <c r="R19" s="157"/>
      <c r="S19" s="157"/>
      <c r="T19" s="157"/>
      <c r="U19" s="157"/>
      <c r="V19" s="157"/>
      <c r="W19" s="157"/>
      <c r="X19" s="157"/>
      <c r="Y19" s="157"/>
      <c r="Z19" s="157"/>
      <c r="AA19" s="157"/>
      <c r="AB19" s="157"/>
      <c r="AC19" s="157"/>
      <c r="AD19" s="157"/>
      <c r="AE19" s="157"/>
      <c r="AF19" s="157"/>
      <c r="AG19" s="157"/>
      <c r="AH19" s="157"/>
      <c r="AI19" s="157"/>
      <c r="AJ19" s="157"/>
      <c r="AK19" s="157"/>
      <c r="AL19" s="157"/>
      <c r="AM19" s="157"/>
      <c r="AN19" s="157"/>
      <c r="AO19" s="157"/>
      <c r="AP19" s="157"/>
      <c r="AQ19" s="157"/>
      <c r="AR19" s="157"/>
      <c r="AS19" s="157"/>
      <c r="AT19" s="157"/>
      <c r="AU19" s="157"/>
      <c r="AV19" s="157"/>
      <c r="AW19" s="157"/>
      <c r="AX19" s="157"/>
      <c r="AY19" s="157"/>
      <c r="AZ19" s="157"/>
      <c r="BA19" s="157"/>
    </row>
    <row r="20" spans="1:53" s="16" customFormat="1" ht="18" x14ac:dyDescent="0.2">
      <c r="A20" s="206" t="s">
        <v>57</v>
      </c>
      <c r="B20" s="196"/>
      <c r="C20" s="196"/>
      <c r="D20" s="197"/>
      <c r="E20" s="198"/>
      <c r="F20" s="230"/>
      <c r="G20" s="198"/>
      <c r="H20" s="237"/>
      <c r="I20" s="118"/>
      <c r="J20" s="83"/>
      <c r="K20" s="83"/>
      <c r="L20" s="83"/>
      <c r="M20" s="83"/>
      <c r="N20" s="102"/>
      <c r="Q20" s="139"/>
      <c r="R20" s="158"/>
      <c r="S20" s="158"/>
      <c r="T20" s="158"/>
      <c r="U20" s="158"/>
      <c r="V20" s="158"/>
      <c r="W20" s="158"/>
      <c r="X20" s="158"/>
      <c r="Y20" s="158"/>
      <c r="Z20" s="158"/>
      <c r="AA20" s="158"/>
      <c r="AB20" s="158"/>
      <c r="AC20" s="158"/>
      <c r="AD20" s="158"/>
      <c r="AE20" s="158"/>
      <c r="AF20" s="158"/>
      <c r="AG20" s="158"/>
      <c r="AH20" s="158"/>
      <c r="AI20" s="158"/>
      <c r="AJ20" s="158"/>
      <c r="AK20" s="158"/>
      <c r="AL20" s="158"/>
      <c r="AM20" s="158"/>
      <c r="AN20" s="158"/>
      <c r="AO20" s="158"/>
      <c r="AP20" s="158"/>
      <c r="AQ20" s="158"/>
      <c r="AR20" s="158"/>
      <c r="AS20" s="158"/>
      <c r="AT20" s="158"/>
      <c r="AU20" s="158"/>
      <c r="AV20" s="158"/>
      <c r="AW20" s="158"/>
      <c r="AX20" s="158"/>
      <c r="AY20" s="158"/>
      <c r="AZ20" s="158"/>
      <c r="BA20" s="158"/>
    </row>
    <row r="21" spans="1:53" s="10" customFormat="1" ht="16.5" x14ac:dyDescent="0.2">
      <c r="A21" s="181"/>
      <c r="B21" s="75"/>
      <c r="C21" s="75"/>
      <c r="D21" s="19"/>
      <c r="E21" s="20"/>
      <c r="F21" s="21"/>
      <c r="G21" s="233"/>
      <c r="H21" s="238"/>
      <c r="I21" s="96"/>
      <c r="J21" s="84"/>
      <c r="K21" s="84"/>
      <c r="L21" s="84"/>
      <c r="M21" s="84"/>
      <c r="N21" s="103"/>
      <c r="Q21" s="140"/>
      <c r="R21" s="159"/>
      <c r="S21" s="159"/>
      <c r="T21" s="159"/>
      <c r="U21" s="159"/>
      <c r="V21" s="159"/>
      <c r="W21" s="159"/>
      <c r="X21" s="159"/>
      <c r="Y21" s="159"/>
      <c r="Z21" s="159"/>
      <c r="AA21" s="159"/>
      <c r="AB21" s="159"/>
      <c r="AC21" s="159"/>
      <c r="AD21" s="159"/>
      <c r="AE21" s="159"/>
      <c r="AF21" s="159"/>
      <c r="AG21" s="159"/>
      <c r="AH21" s="159"/>
      <c r="AI21" s="159"/>
      <c r="AJ21" s="159"/>
      <c r="AK21" s="159"/>
      <c r="AL21" s="159"/>
      <c r="AM21" s="159"/>
      <c r="AN21" s="159"/>
      <c r="AO21" s="159"/>
      <c r="AP21" s="159"/>
      <c r="AQ21" s="159"/>
      <c r="AR21" s="159"/>
      <c r="AS21" s="159"/>
      <c r="AT21" s="159"/>
      <c r="AU21" s="159"/>
      <c r="AV21" s="159"/>
      <c r="AW21" s="159"/>
      <c r="AX21" s="159"/>
      <c r="AY21" s="159"/>
      <c r="AZ21" s="159"/>
      <c r="BA21" s="159"/>
    </row>
    <row r="22" spans="1:53" s="3" customFormat="1" ht="18" x14ac:dyDescent="0.2">
      <c r="A22" s="199" t="s">
        <v>40</v>
      </c>
      <c r="B22" s="200"/>
      <c r="C22" s="201"/>
      <c r="D22" s="202"/>
      <c r="E22" s="203"/>
      <c r="F22" s="231"/>
      <c r="G22" s="203"/>
      <c r="H22" s="239"/>
      <c r="I22" s="98"/>
      <c r="J22" s="79"/>
      <c r="K22" s="79"/>
      <c r="L22" s="79"/>
      <c r="M22" s="79"/>
      <c r="N22" s="97"/>
      <c r="Q22" s="135"/>
      <c r="R22" s="154"/>
      <c r="S22" s="154"/>
      <c r="T22" s="154"/>
      <c r="U22" s="154"/>
      <c r="V22" s="154"/>
      <c r="W22" s="154"/>
      <c r="X22" s="154"/>
      <c r="Y22" s="154"/>
      <c r="Z22" s="154"/>
      <c r="AA22" s="154"/>
      <c r="AB22" s="154"/>
      <c r="AC22" s="154"/>
      <c r="AD22" s="154"/>
      <c r="AE22" s="154"/>
      <c r="AF22" s="154"/>
      <c r="AG22" s="154"/>
      <c r="AH22" s="154"/>
      <c r="AI22" s="154"/>
      <c r="AJ22" s="154"/>
      <c r="AK22" s="154"/>
      <c r="AL22" s="154"/>
      <c r="AM22" s="154"/>
      <c r="AN22" s="154"/>
      <c r="AO22" s="154"/>
      <c r="AP22" s="154"/>
      <c r="AQ22" s="154"/>
      <c r="AR22" s="154"/>
      <c r="AS22" s="154"/>
      <c r="AT22" s="154"/>
      <c r="AU22" s="154"/>
      <c r="AV22" s="154"/>
      <c r="AW22" s="154"/>
      <c r="AX22" s="154"/>
      <c r="AY22" s="154"/>
      <c r="AZ22" s="154"/>
      <c r="BA22" s="154"/>
    </row>
    <row r="23" spans="1:53" s="13" customFormat="1" ht="18" x14ac:dyDescent="0.2">
      <c r="A23" s="206" t="s">
        <v>58</v>
      </c>
      <c r="B23" s="196"/>
      <c r="C23" s="196"/>
      <c r="D23" s="197"/>
      <c r="E23" s="198"/>
      <c r="F23" s="230"/>
      <c r="G23" s="198"/>
      <c r="H23" s="237"/>
      <c r="I23" s="118"/>
      <c r="J23" s="85"/>
      <c r="K23" s="85"/>
      <c r="L23" s="85"/>
      <c r="M23" s="85"/>
      <c r="N23" s="104"/>
      <c r="Q23" s="132"/>
      <c r="R23" s="151"/>
      <c r="S23" s="151"/>
      <c r="T23" s="151"/>
      <c r="U23" s="151"/>
      <c r="V23" s="151"/>
      <c r="W23" s="151"/>
      <c r="X23" s="151"/>
      <c r="Y23" s="151"/>
      <c r="Z23" s="151"/>
      <c r="AA23" s="151"/>
      <c r="AB23" s="151"/>
      <c r="AC23" s="151"/>
      <c r="AD23" s="151"/>
      <c r="AE23" s="151"/>
      <c r="AF23" s="151"/>
      <c r="AG23" s="151"/>
      <c r="AH23" s="151"/>
      <c r="AI23" s="151"/>
      <c r="AJ23" s="151"/>
      <c r="AK23" s="151"/>
      <c r="AL23" s="151"/>
      <c r="AM23" s="151"/>
      <c r="AN23" s="151"/>
      <c r="AO23" s="151"/>
      <c r="AP23" s="151"/>
      <c r="AQ23" s="151"/>
      <c r="AR23" s="151"/>
      <c r="AS23" s="151"/>
      <c r="AT23" s="151"/>
      <c r="AU23" s="151"/>
      <c r="AV23" s="151"/>
      <c r="AW23" s="151"/>
      <c r="AX23" s="151"/>
      <c r="AY23" s="151"/>
      <c r="AZ23" s="151"/>
      <c r="BA23" s="151"/>
    </row>
    <row r="24" spans="1:53" s="11" customFormat="1" ht="16.5" x14ac:dyDescent="0.2">
      <c r="A24" s="69"/>
      <c r="B24" s="75"/>
      <c r="C24" s="75"/>
      <c r="D24" s="19"/>
      <c r="E24" s="20"/>
      <c r="F24" s="21"/>
      <c r="G24" s="233"/>
      <c r="H24" s="238"/>
      <c r="I24" s="96"/>
      <c r="J24" s="86"/>
      <c r="K24" s="86"/>
      <c r="L24" s="86"/>
      <c r="M24" s="86"/>
      <c r="N24" s="105"/>
      <c r="Q24" s="141"/>
      <c r="R24" s="160"/>
      <c r="S24" s="160"/>
      <c r="T24" s="160"/>
      <c r="U24" s="160"/>
      <c r="V24" s="160"/>
      <c r="W24" s="160"/>
      <c r="X24" s="160"/>
      <c r="Y24" s="160"/>
      <c r="Z24" s="160"/>
      <c r="AA24" s="160"/>
      <c r="AB24" s="160"/>
      <c r="AC24" s="160"/>
      <c r="AD24" s="160"/>
      <c r="AE24" s="160"/>
      <c r="AF24" s="160"/>
      <c r="AG24" s="160"/>
      <c r="AH24" s="160"/>
      <c r="AI24" s="160"/>
      <c r="AJ24" s="160"/>
      <c r="AK24" s="160"/>
      <c r="AL24" s="160"/>
      <c r="AM24" s="160"/>
      <c r="AN24" s="160"/>
      <c r="AO24" s="160"/>
      <c r="AP24" s="160"/>
      <c r="AQ24" s="160"/>
      <c r="AR24" s="160"/>
      <c r="AS24" s="160"/>
      <c r="AT24" s="160"/>
      <c r="AU24" s="160"/>
      <c r="AV24" s="160"/>
      <c r="AW24" s="160"/>
      <c r="AX24" s="160"/>
      <c r="AY24" s="160"/>
      <c r="AZ24" s="160"/>
      <c r="BA24" s="160"/>
    </row>
    <row r="25" spans="1:53" s="5" customFormat="1" ht="18" x14ac:dyDescent="0.2">
      <c r="A25" s="199" t="s">
        <v>40</v>
      </c>
      <c r="B25" s="200"/>
      <c r="C25" s="201"/>
      <c r="D25" s="207"/>
      <c r="E25" s="208"/>
      <c r="F25" s="232"/>
      <c r="G25" s="208"/>
      <c r="H25" s="241"/>
      <c r="I25" s="119"/>
      <c r="J25" s="87"/>
      <c r="K25" s="87"/>
      <c r="L25" s="87"/>
      <c r="M25" s="87"/>
      <c r="N25" s="106"/>
      <c r="Q25" s="142"/>
      <c r="R25" s="161"/>
      <c r="S25" s="161"/>
      <c r="T25" s="161"/>
      <c r="U25" s="161"/>
      <c r="V25" s="161"/>
      <c r="W25" s="161"/>
      <c r="X25" s="161"/>
      <c r="Y25" s="161"/>
      <c r="Z25" s="161"/>
      <c r="AA25" s="161"/>
      <c r="AB25" s="161"/>
      <c r="AC25" s="161"/>
      <c r="AD25" s="161"/>
      <c r="AE25" s="161"/>
      <c r="AF25" s="161"/>
      <c r="AG25" s="161"/>
      <c r="AH25" s="161"/>
      <c r="AI25" s="161"/>
      <c r="AJ25" s="161"/>
      <c r="AK25" s="161"/>
      <c r="AL25" s="161"/>
      <c r="AM25" s="161"/>
      <c r="AN25" s="161"/>
      <c r="AO25" s="161"/>
      <c r="AP25" s="161"/>
      <c r="AQ25" s="161"/>
      <c r="AR25" s="161"/>
      <c r="AS25" s="161"/>
      <c r="AT25" s="161"/>
      <c r="AU25" s="161"/>
      <c r="AV25" s="161"/>
      <c r="AW25" s="161"/>
      <c r="AX25" s="161"/>
      <c r="AY25" s="161"/>
      <c r="AZ25" s="161"/>
      <c r="BA25" s="161"/>
    </row>
    <row r="26" spans="1:53" s="13" customFormat="1" ht="18" x14ac:dyDescent="0.2">
      <c r="A26" s="209" t="s">
        <v>0</v>
      </c>
      <c r="B26" s="210">
        <f>SUM(B11:B25)</f>
        <v>0</v>
      </c>
      <c r="C26" s="211">
        <f>SUM(C11:C25)</f>
        <v>0</v>
      </c>
      <c r="D26" s="212"/>
      <c r="E26" s="213"/>
      <c r="F26" s="225"/>
      <c r="G26" s="213"/>
      <c r="H26" s="242"/>
      <c r="I26" s="107">
        <f>SUM(I11:I25)</f>
        <v>0</v>
      </c>
      <c r="J26" s="28">
        <f>IF(B26-C26&gt;0,B26-C26,0)</f>
        <v>0</v>
      </c>
      <c r="K26" s="28">
        <f>IF(B26-C26&gt;0,0,B26-C26)</f>
        <v>0</v>
      </c>
      <c r="L26" s="28">
        <f>IF(B26=0,20000/7.5345,B26*0.2)</f>
        <v>2654.4561682925209</v>
      </c>
      <c r="M26" s="29">
        <f>IF(AND(K26&lt;0,-K26&gt;L26),L26,-K26)</f>
        <v>0</v>
      </c>
      <c r="N26" s="27">
        <f>IF(C26+I26&gt;B26+L26,(B26+L26)-(C26+I26),IF(AND(I26&lt;0,IF(-K26&gt;L26,M26+K26,0)&lt;0),0,IF(-K26&gt;L26,M26+K26,0)))</f>
        <v>0</v>
      </c>
      <c r="Q26" s="132"/>
      <c r="R26" s="151"/>
      <c r="S26" s="151"/>
      <c r="T26" s="151"/>
      <c r="U26" s="151"/>
      <c r="V26" s="151"/>
      <c r="W26" s="151"/>
      <c r="X26" s="151"/>
      <c r="Y26" s="151"/>
      <c r="Z26" s="151"/>
      <c r="AA26" s="151"/>
      <c r="AB26" s="151"/>
      <c r="AC26" s="151"/>
      <c r="AD26" s="151"/>
      <c r="AE26" s="151"/>
      <c r="AF26" s="151"/>
      <c r="AG26" s="151"/>
      <c r="AH26" s="151"/>
      <c r="AI26" s="151"/>
      <c r="AJ26" s="151"/>
      <c r="AK26" s="151"/>
      <c r="AL26" s="151"/>
      <c r="AM26" s="151"/>
      <c r="AN26" s="151"/>
      <c r="AO26" s="151"/>
      <c r="AP26" s="151"/>
      <c r="AQ26" s="151"/>
      <c r="AR26" s="151"/>
      <c r="AS26" s="151"/>
      <c r="AT26" s="151"/>
      <c r="AU26" s="151"/>
      <c r="AV26" s="151"/>
      <c r="AW26" s="151"/>
      <c r="AX26" s="151"/>
      <c r="AY26" s="151"/>
      <c r="AZ26" s="151"/>
      <c r="BA26" s="151"/>
    </row>
    <row r="27" spans="1:53" s="13" customFormat="1" ht="18" x14ac:dyDescent="0.2">
      <c r="A27" s="214" t="s">
        <v>13</v>
      </c>
      <c r="B27" s="193"/>
      <c r="C27" s="193"/>
      <c r="D27" s="222"/>
      <c r="E27" s="222"/>
      <c r="F27" s="228"/>
      <c r="G27" s="222"/>
      <c r="H27" s="235"/>
      <c r="I27" s="94"/>
      <c r="J27" s="25"/>
      <c r="K27" s="25"/>
      <c r="L27" s="25"/>
      <c r="M27" s="25"/>
      <c r="N27" s="26"/>
      <c r="Q27" s="132"/>
      <c r="R27" s="151"/>
      <c r="S27" s="151"/>
      <c r="T27" s="151"/>
      <c r="U27" s="151"/>
      <c r="V27" s="151"/>
      <c r="W27" s="151"/>
      <c r="X27" s="151"/>
      <c r="Y27" s="151"/>
      <c r="Z27" s="151"/>
      <c r="AA27" s="151"/>
      <c r="AB27" s="151"/>
      <c r="AC27" s="151"/>
      <c r="AD27" s="151"/>
      <c r="AE27" s="151"/>
      <c r="AF27" s="151"/>
      <c r="AG27" s="151"/>
      <c r="AH27" s="151"/>
      <c r="AI27" s="151"/>
      <c r="AJ27" s="151"/>
      <c r="AK27" s="151"/>
      <c r="AL27" s="151"/>
      <c r="AM27" s="151"/>
      <c r="AN27" s="151"/>
      <c r="AO27" s="151"/>
      <c r="AP27" s="151"/>
      <c r="AQ27" s="151"/>
      <c r="AR27" s="151"/>
      <c r="AS27" s="151"/>
      <c r="AT27" s="151"/>
      <c r="AU27" s="151"/>
      <c r="AV27" s="151"/>
      <c r="AW27" s="151"/>
      <c r="AX27" s="151"/>
      <c r="AY27" s="151"/>
      <c r="AZ27" s="151"/>
      <c r="BA27" s="151"/>
    </row>
    <row r="28" spans="1:53" s="13" customFormat="1" ht="18" x14ac:dyDescent="0.2">
      <c r="A28" s="195" t="s">
        <v>59</v>
      </c>
      <c r="B28" s="196"/>
      <c r="C28" s="196"/>
      <c r="D28" s="197"/>
      <c r="E28" s="198"/>
      <c r="F28" s="230"/>
      <c r="G28" s="198"/>
      <c r="H28" s="237"/>
      <c r="I28" s="120"/>
      <c r="J28" s="78"/>
      <c r="K28" s="78"/>
      <c r="L28" s="78"/>
      <c r="M28" s="78"/>
      <c r="N28" s="95"/>
      <c r="Q28" s="132"/>
      <c r="R28" s="151"/>
      <c r="S28" s="151"/>
      <c r="T28" s="151"/>
      <c r="U28" s="151"/>
      <c r="V28" s="151"/>
      <c r="W28" s="151"/>
      <c r="X28" s="151"/>
      <c r="Y28" s="151"/>
      <c r="Z28" s="151"/>
      <c r="AA28" s="151"/>
      <c r="AB28" s="151"/>
      <c r="AC28" s="151"/>
      <c r="AD28" s="151"/>
      <c r="AE28" s="151"/>
      <c r="AF28" s="151"/>
      <c r="AG28" s="151"/>
      <c r="AH28" s="151"/>
      <c r="AI28" s="151"/>
      <c r="AJ28" s="151"/>
      <c r="AK28" s="151"/>
      <c r="AL28" s="151"/>
      <c r="AM28" s="151"/>
      <c r="AN28" s="151"/>
      <c r="AO28" s="151"/>
      <c r="AP28" s="151"/>
      <c r="AQ28" s="151"/>
      <c r="AR28" s="151"/>
      <c r="AS28" s="151"/>
      <c r="AT28" s="151"/>
      <c r="AU28" s="151"/>
      <c r="AV28" s="151"/>
      <c r="AW28" s="151"/>
      <c r="AX28" s="151"/>
      <c r="AY28" s="151"/>
      <c r="AZ28" s="151"/>
      <c r="BA28" s="151"/>
    </row>
    <row r="29" spans="1:53" s="11" customFormat="1" ht="16.5" x14ac:dyDescent="0.2">
      <c r="A29" s="68"/>
      <c r="B29" s="75"/>
      <c r="C29" s="75"/>
      <c r="D29" s="19"/>
      <c r="E29" s="20"/>
      <c r="F29" s="21"/>
      <c r="G29" s="233"/>
      <c r="H29" s="238"/>
      <c r="I29" s="96"/>
      <c r="J29" s="86"/>
      <c r="K29" s="86"/>
      <c r="L29" s="86"/>
      <c r="M29" s="86"/>
      <c r="N29" s="105"/>
      <c r="Q29" s="141"/>
      <c r="R29" s="160"/>
      <c r="S29" s="160"/>
      <c r="T29" s="160"/>
      <c r="U29" s="160"/>
      <c r="V29" s="160"/>
      <c r="W29" s="160"/>
      <c r="X29" s="160"/>
      <c r="Y29" s="160"/>
      <c r="Z29" s="160"/>
      <c r="AA29" s="160"/>
      <c r="AB29" s="160"/>
      <c r="AC29" s="160"/>
      <c r="AD29" s="160"/>
      <c r="AE29" s="160"/>
      <c r="AF29" s="160"/>
      <c r="AG29" s="160"/>
      <c r="AH29" s="160"/>
      <c r="AI29" s="160"/>
      <c r="AJ29" s="160"/>
      <c r="AK29" s="160"/>
      <c r="AL29" s="160"/>
      <c r="AM29" s="160"/>
      <c r="AN29" s="160"/>
      <c r="AO29" s="160"/>
      <c r="AP29" s="160"/>
      <c r="AQ29" s="160"/>
      <c r="AR29" s="160"/>
      <c r="AS29" s="160"/>
      <c r="AT29" s="160"/>
      <c r="AU29" s="160"/>
      <c r="AV29" s="160"/>
      <c r="AW29" s="160"/>
      <c r="AX29" s="160"/>
      <c r="AY29" s="160"/>
      <c r="AZ29" s="160"/>
      <c r="BA29" s="160"/>
    </row>
    <row r="30" spans="1:53" ht="18" x14ac:dyDescent="0.2">
      <c r="A30" s="199" t="s">
        <v>40</v>
      </c>
      <c r="B30" s="200"/>
      <c r="C30" s="201"/>
      <c r="D30" s="197"/>
      <c r="E30" s="198"/>
      <c r="F30" s="230"/>
      <c r="G30" s="198"/>
      <c r="H30" s="237"/>
      <c r="I30" s="119"/>
      <c r="J30" s="86"/>
      <c r="K30" s="86"/>
      <c r="L30" s="86"/>
      <c r="M30" s="88"/>
      <c r="N30" s="105"/>
      <c r="Q30" s="131"/>
    </row>
    <row r="31" spans="1:53" s="13" customFormat="1" ht="18" x14ac:dyDescent="0.2">
      <c r="A31" s="209" t="s">
        <v>1</v>
      </c>
      <c r="B31" s="210">
        <f>SUM(B28:B30)</f>
        <v>0</v>
      </c>
      <c r="C31" s="211">
        <f>SUM(C28:C30)</f>
        <v>0</v>
      </c>
      <c r="D31" s="212"/>
      <c r="E31" s="213"/>
      <c r="F31" s="225"/>
      <c r="G31" s="213"/>
      <c r="H31" s="242"/>
      <c r="I31" s="107">
        <f>SUM(I28:I30)</f>
        <v>0</v>
      </c>
      <c r="J31" s="28">
        <f>IF(B31-C31&gt;0,B31-C31,0)</f>
        <v>0</v>
      </c>
      <c r="K31" s="28">
        <f>IF(B31-C31&gt;0,0,B31-C31)</f>
        <v>0</v>
      </c>
      <c r="L31" s="28">
        <f>IF(B31=0,20000/7.5345,B31*0.2)</f>
        <v>2654.4561682925209</v>
      </c>
      <c r="M31" s="29">
        <f>IF(AND(K31&lt;0,-K31&gt;L31),L31,-K31)</f>
        <v>0</v>
      </c>
      <c r="N31" s="27">
        <f>IF(C31+I31&gt;B31+L31,(B31+L31)-(C31+I31),IF(AND(I31&lt;0,IF(-K31&gt;L31,M31+K31,0)&lt;0),0,IF(-K31&gt;L31,M31+K31,0)))</f>
        <v>0</v>
      </c>
      <c r="Q31" s="132"/>
      <c r="R31" s="151"/>
      <c r="S31" s="151"/>
      <c r="T31" s="151"/>
      <c r="U31" s="151"/>
      <c r="V31" s="151"/>
      <c r="W31" s="151"/>
      <c r="X31" s="151"/>
      <c r="Y31" s="151"/>
      <c r="Z31" s="151"/>
      <c r="AA31" s="151"/>
      <c r="AB31" s="151"/>
      <c r="AC31" s="151"/>
      <c r="AD31" s="151"/>
      <c r="AE31" s="151"/>
      <c r="AF31" s="151"/>
      <c r="AG31" s="151"/>
      <c r="AH31" s="151"/>
      <c r="AI31" s="151"/>
      <c r="AJ31" s="151"/>
      <c r="AK31" s="151"/>
      <c r="AL31" s="151"/>
      <c r="AM31" s="151"/>
      <c r="AN31" s="151"/>
      <c r="AO31" s="151"/>
      <c r="AP31" s="151"/>
      <c r="AQ31" s="151"/>
      <c r="AR31" s="151"/>
      <c r="AS31" s="151"/>
      <c r="AT31" s="151"/>
      <c r="AU31" s="151"/>
      <c r="AV31" s="151"/>
      <c r="AW31" s="151"/>
      <c r="AX31" s="151"/>
      <c r="AY31" s="151"/>
      <c r="AZ31" s="151"/>
      <c r="BA31" s="151"/>
    </row>
    <row r="32" spans="1:53" s="13" customFormat="1" ht="18" x14ac:dyDescent="0.2">
      <c r="A32" s="214" t="s">
        <v>14</v>
      </c>
      <c r="B32" s="193"/>
      <c r="C32" s="193"/>
      <c r="D32" s="222"/>
      <c r="E32" s="222"/>
      <c r="F32" s="228"/>
      <c r="G32" s="222"/>
      <c r="H32" s="235"/>
      <c r="I32" s="94"/>
      <c r="J32" s="25"/>
      <c r="K32" s="25"/>
      <c r="L32" s="25"/>
      <c r="M32" s="25"/>
      <c r="N32" s="26"/>
      <c r="Q32" s="132"/>
      <c r="R32" s="151"/>
      <c r="S32" s="151"/>
      <c r="T32" s="151"/>
      <c r="U32" s="151"/>
      <c r="V32" s="151"/>
      <c r="W32" s="151"/>
      <c r="X32" s="151"/>
      <c r="Y32" s="151"/>
      <c r="Z32" s="151"/>
      <c r="AA32" s="151"/>
      <c r="AB32" s="151"/>
      <c r="AC32" s="151"/>
      <c r="AD32" s="151"/>
      <c r="AE32" s="151"/>
      <c r="AF32" s="151"/>
      <c r="AG32" s="151"/>
      <c r="AH32" s="151"/>
      <c r="AI32" s="151"/>
      <c r="AJ32" s="151"/>
      <c r="AK32" s="151"/>
      <c r="AL32" s="151"/>
      <c r="AM32" s="151"/>
      <c r="AN32" s="151"/>
      <c r="AO32" s="151"/>
      <c r="AP32" s="151"/>
      <c r="AQ32" s="151"/>
      <c r="AR32" s="151"/>
      <c r="AS32" s="151"/>
      <c r="AT32" s="151"/>
      <c r="AU32" s="151"/>
      <c r="AV32" s="151"/>
      <c r="AW32" s="151"/>
      <c r="AX32" s="151"/>
      <c r="AY32" s="151"/>
      <c r="AZ32" s="151"/>
      <c r="BA32" s="151"/>
    </row>
    <row r="33" spans="1:53" s="17" customFormat="1" ht="18" x14ac:dyDescent="0.2">
      <c r="A33" s="215" t="s">
        <v>60</v>
      </c>
      <c r="B33" s="196"/>
      <c r="C33" s="196"/>
      <c r="D33" s="197"/>
      <c r="E33" s="198"/>
      <c r="F33" s="230"/>
      <c r="G33" s="198"/>
      <c r="H33" s="237"/>
      <c r="I33" s="118"/>
      <c r="J33" s="89"/>
      <c r="K33" s="89"/>
      <c r="L33" s="89"/>
      <c r="M33" s="89"/>
      <c r="N33" s="108"/>
      <c r="Q33" s="143"/>
      <c r="R33" s="162"/>
      <c r="S33" s="162"/>
      <c r="T33" s="162"/>
      <c r="U33" s="162"/>
      <c r="V33" s="162"/>
      <c r="W33" s="162"/>
      <c r="X33" s="162"/>
      <c r="Y33" s="162"/>
      <c r="Z33" s="162"/>
      <c r="AA33" s="162"/>
      <c r="AB33" s="162"/>
      <c r="AC33" s="162"/>
      <c r="AD33" s="162"/>
      <c r="AE33" s="162"/>
      <c r="AF33" s="162"/>
      <c r="AG33" s="162"/>
      <c r="AH33" s="162"/>
      <c r="AI33" s="162"/>
      <c r="AJ33" s="162"/>
      <c r="AK33" s="162"/>
      <c r="AL33" s="162"/>
      <c r="AM33" s="162"/>
      <c r="AN33" s="162"/>
      <c r="AO33" s="162"/>
      <c r="AP33" s="162"/>
      <c r="AQ33" s="162"/>
      <c r="AR33" s="162"/>
      <c r="AS33" s="162"/>
      <c r="AT33" s="162"/>
      <c r="AU33" s="162"/>
      <c r="AV33" s="162"/>
      <c r="AW33" s="162"/>
      <c r="AX33" s="162"/>
      <c r="AY33" s="162"/>
      <c r="AZ33" s="162"/>
      <c r="BA33" s="162"/>
    </row>
    <row r="34" spans="1:53" s="11" customFormat="1" ht="16.5" x14ac:dyDescent="0.2">
      <c r="A34" s="68"/>
      <c r="B34" s="75"/>
      <c r="C34" s="75"/>
      <c r="D34" s="19"/>
      <c r="E34" s="20"/>
      <c r="F34" s="21"/>
      <c r="G34" s="233"/>
      <c r="H34" s="238"/>
      <c r="I34" s="96"/>
      <c r="J34" s="86"/>
      <c r="K34" s="86"/>
      <c r="L34" s="86"/>
      <c r="M34" s="86"/>
      <c r="N34" s="105"/>
      <c r="Q34" s="141"/>
      <c r="R34" s="160"/>
      <c r="S34" s="160"/>
      <c r="T34" s="160"/>
      <c r="U34" s="160"/>
      <c r="V34" s="160"/>
      <c r="W34" s="160"/>
      <c r="X34" s="160"/>
      <c r="Y34" s="160"/>
      <c r="Z34" s="160"/>
      <c r="AA34" s="160"/>
      <c r="AB34" s="160"/>
      <c r="AC34" s="160"/>
      <c r="AD34" s="160"/>
      <c r="AE34" s="160"/>
      <c r="AF34" s="160"/>
      <c r="AG34" s="160"/>
      <c r="AH34" s="160"/>
      <c r="AI34" s="160"/>
      <c r="AJ34" s="160"/>
      <c r="AK34" s="160"/>
      <c r="AL34" s="160"/>
      <c r="AM34" s="160"/>
      <c r="AN34" s="160"/>
      <c r="AO34" s="160"/>
      <c r="AP34" s="160"/>
      <c r="AQ34" s="160"/>
      <c r="AR34" s="160"/>
      <c r="AS34" s="160"/>
      <c r="AT34" s="160"/>
      <c r="AU34" s="160"/>
      <c r="AV34" s="160"/>
      <c r="AW34" s="160"/>
      <c r="AX34" s="160"/>
      <c r="AY34" s="160"/>
      <c r="AZ34" s="160"/>
      <c r="BA34" s="160"/>
    </row>
    <row r="35" spans="1:53" ht="18" x14ac:dyDescent="0.2">
      <c r="A35" s="199" t="s">
        <v>40</v>
      </c>
      <c r="B35" s="200"/>
      <c r="C35" s="201"/>
      <c r="D35" s="202"/>
      <c r="E35" s="203"/>
      <c r="F35" s="231"/>
      <c r="G35" s="203"/>
      <c r="H35" s="239"/>
      <c r="I35" s="98"/>
      <c r="J35" s="86"/>
      <c r="K35" s="86"/>
      <c r="L35" s="86"/>
      <c r="M35" s="86"/>
      <c r="N35" s="105"/>
      <c r="Q35" s="131"/>
    </row>
    <row r="36" spans="1:53" s="17" customFormat="1" ht="18" x14ac:dyDescent="0.2">
      <c r="A36" s="195" t="s">
        <v>61</v>
      </c>
      <c r="B36" s="196"/>
      <c r="C36" s="196"/>
      <c r="D36" s="197"/>
      <c r="E36" s="198"/>
      <c r="F36" s="230"/>
      <c r="G36" s="198"/>
      <c r="H36" s="237"/>
      <c r="I36" s="118"/>
      <c r="J36" s="90"/>
      <c r="K36" s="90"/>
      <c r="L36" s="90"/>
      <c r="M36" s="90"/>
      <c r="N36" s="109"/>
      <c r="Q36" s="143"/>
      <c r="R36" s="162"/>
      <c r="S36" s="162"/>
      <c r="T36" s="162"/>
      <c r="U36" s="162"/>
      <c r="V36" s="162"/>
      <c r="W36" s="162"/>
      <c r="X36" s="162"/>
      <c r="Y36" s="162"/>
      <c r="Z36" s="162"/>
      <c r="AA36" s="162"/>
      <c r="AB36" s="162"/>
      <c r="AC36" s="162"/>
      <c r="AD36" s="162"/>
      <c r="AE36" s="162"/>
      <c r="AF36" s="162"/>
      <c r="AG36" s="162"/>
      <c r="AH36" s="162"/>
      <c r="AI36" s="162"/>
      <c r="AJ36" s="162"/>
      <c r="AK36" s="162"/>
      <c r="AL36" s="162"/>
      <c r="AM36" s="162"/>
      <c r="AN36" s="162"/>
      <c r="AO36" s="162"/>
      <c r="AP36" s="162"/>
      <c r="AQ36" s="162"/>
      <c r="AR36" s="162"/>
      <c r="AS36" s="162"/>
      <c r="AT36" s="162"/>
      <c r="AU36" s="162"/>
      <c r="AV36" s="162"/>
      <c r="AW36" s="162"/>
      <c r="AX36" s="162"/>
      <c r="AY36" s="162"/>
      <c r="AZ36" s="162"/>
      <c r="BA36" s="162"/>
    </row>
    <row r="37" spans="1:53" s="11" customFormat="1" ht="16.5" x14ac:dyDescent="0.2">
      <c r="A37" s="69"/>
      <c r="B37" s="75"/>
      <c r="C37" s="75"/>
      <c r="D37" s="19"/>
      <c r="E37" s="20"/>
      <c r="F37" s="21"/>
      <c r="G37" s="233"/>
      <c r="H37" s="238"/>
      <c r="I37" s="96"/>
      <c r="J37" s="86"/>
      <c r="K37" s="86"/>
      <c r="L37" s="86"/>
      <c r="M37" s="86"/>
      <c r="N37" s="105"/>
      <c r="Q37" s="141"/>
      <c r="R37" s="160"/>
      <c r="S37" s="160"/>
      <c r="T37" s="160"/>
      <c r="U37" s="160"/>
      <c r="V37" s="160"/>
      <c r="W37" s="160"/>
      <c r="X37" s="160"/>
      <c r="Y37" s="160"/>
      <c r="Z37" s="160"/>
      <c r="AA37" s="160"/>
      <c r="AB37" s="160"/>
      <c r="AC37" s="160"/>
      <c r="AD37" s="160"/>
      <c r="AE37" s="160"/>
      <c r="AF37" s="160"/>
      <c r="AG37" s="160"/>
      <c r="AH37" s="160"/>
      <c r="AI37" s="160"/>
      <c r="AJ37" s="160"/>
      <c r="AK37" s="160"/>
      <c r="AL37" s="160"/>
      <c r="AM37" s="160"/>
      <c r="AN37" s="160"/>
      <c r="AO37" s="160"/>
      <c r="AP37" s="160"/>
      <c r="AQ37" s="160"/>
      <c r="AR37" s="160"/>
      <c r="AS37" s="160"/>
      <c r="AT37" s="160"/>
      <c r="AU37" s="160"/>
      <c r="AV37" s="160"/>
      <c r="AW37" s="160"/>
      <c r="AX37" s="160"/>
      <c r="AY37" s="160"/>
      <c r="AZ37" s="160"/>
      <c r="BA37" s="160"/>
    </row>
    <row r="38" spans="1:53" ht="18" x14ac:dyDescent="0.2">
      <c r="A38" s="199" t="s">
        <v>40</v>
      </c>
      <c r="B38" s="200"/>
      <c r="C38" s="201"/>
      <c r="D38" s="202"/>
      <c r="E38" s="203"/>
      <c r="F38" s="231"/>
      <c r="G38" s="203"/>
      <c r="H38" s="239"/>
      <c r="I38" s="98"/>
      <c r="J38" s="86"/>
      <c r="K38" s="86"/>
      <c r="L38" s="86"/>
      <c r="M38" s="86"/>
      <c r="N38" s="105"/>
      <c r="Q38" s="131"/>
    </row>
    <row r="39" spans="1:53" s="13" customFormat="1" ht="18" x14ac:dyDescent="0.2">
      <c r="A39" s="195" t="s">
        <v>62</v>
      </c>
      <c r="B39" s="196"/>
      <c r="C39" s="196"/>
      <c r="D39" s="197"/>
      <c r="E39" s="198"/>
      <c r="F39" s="230"/>
      <c r="G39" s="198"/>
      <c r="H39" s="237"/>
      <c r="I39" s="118"/>
      <c r="J39" s="85"/>
      <c r="K39" s="85"/>
      <c r="L39" s="85"/>
      <c r="M39" s="85"/>
      <c r="N39" s="104"/>
      <c r="Q39" s="132"/>
      <c r="R39" s="151"/>
      <c r="S39" s="151"/>
      <c r="T39" s="151"/>
      <c r="U39" s="151"/>
      <c r="V39" s="151"/>
      <c r="W39" s="151"/>
      <c r="X39" s="151"/>
      <c r="Y39" s="151"/>
      <c r="Z39" s="151"/>
      <c r="AA39" s="151"/>
      <c r="AB39" s="151"/>
      <c r="AC39" s="151"/>
      <c r="AD39" s="151"/>
      <c r="AE39" s="151"/>
      <c r="AF39" s="151"/>
      <c r="AG39" s="151"/>
      <c r="AH39" s="151"/>
      <c r="AI39" s="151"/>
      <c r="AJ39" s="151"/>
      <c r="AK39" s="151"/>
      <c r="AL39" s="151"/>
      <c r="AM39" s="151"/>
      <c r="AN39" s="151"/>
      <c r="AO39" s="151"/>
      <c r="AP39" s="151"/>
      <c r="AQ39" s="151"/>
      <c r="AR39" s="151"/>
      <c r="AS39" s="151"/>
      <c r="AT39" s="151"/>
      <c r="AU39" s="151"/>
      <c r="AV39" s="151"/>
      <c r="AW39" s="151"/>
      <c r="AX39" s="151"/>
      <c r="AY39" s="151"/>
      <c r="AZ39" s="151"/>
      <c r="BA39" s="151"/>
    </row>
    <row r="40" spans="1:53" s="11" customFormat="1" ht="16.5" x14ac:dyDescent="0.2">
      <c r="A40" s="68"/>
      <c r="B40" s="75"/>
      <c r="C40" s="75"/>
      <c r="D40" s="19"/>
      <c r="E40" s="20"/>
      <c r="F40" s="21"/>
      <c r="G40" s="233"/>
      <c r="H40" s="238"/>
      <c r="I40" s="96"/>
      <c r="J40" s="86"/>
      <c r="K40" s="86"/>
      <c r="L40" s="86"/>
      <c r="M40" s="86"/>
      <c r="N40" s="105"/>
      <c r="Q40" s="141"/>
      <c r="R40" s="160"/>
      <c r="S40" s="160"/>
      <c r="T40" s="160"/>
      <c r="U40" s="160"/>
      <c r="V40" s="160"/>
      <c r="W40" s="160"/>
      <c r="X40" s="160"/>
      <c r="Y40" s="160"/>
      <c r="Z40" s="160"/>
      <c r="AA40" s="160"/>
      <c r="AB40" s="160"/>
      <c r="AC40" s="160"/>
      <c r="AD40" s="160"/>
      <c r="AE40" s="160"/>
      <c r="AF40" s="160"/>
      <c r="AG40" s="160"/>
      <c r="AH40" s="160"/>
      <c r="AI40" s="160"/>
      <c r="AJ40" s="160"/>
      <c r="AK40" s="160"/>
      <c r="AL40" s="160"/>
      <c r="AM40" s="160"/>
      <c r="AN40" s="160"/>
      <c r="AO40" s="160"/>
      <c r="AP40" s="160"/>
      <c r="AQ40" s="160"/>
      <c r="AR40" s="160"/>
      <c r="AS40" s="160"/>
      <c r="AT40" s="160"/>
      <c r="AU40" s="160"/>
      <c r="AV40" s="160"/>
      <c r="AW40" s="160"/>
      <c r="AX40" s="160"/>
      <c r="AY40" s="160"/>
      <c r="AZ40" s="160"/>
      <c r="BA40" s="160"/>
    </row>
    <row r="41" spans="1:53" ht="18" x14ac:dyDescent="0.2">
      <c r="A41" s="199" t="s">
        <v>40</v>
      </c>
      <c r="B41" s="200"/>
      <c r="C41" s="201"/>
      <c r="D41" s="202"/>
      <c r="E41" s="203"/>
      <c r="F41" s="231"/>
      <c r="G41" s="203"/>
      <c r="H41" s="239"/>
      <c r="I41" s="98"/>
      <c r="J41" s="86"/>
      <c r="K41" s="86"/>
      <c r="L41" s="86"/>
      <c r="M41" s="86"/>
      <c r="N41" s="105"/>
      <c r="Q41" s="131"/>
    </row>
    <row r="42" spans="1:53" s="13" customFormat="1" ht="18" x14ac:dyDescent="0.2">
      <c r="A42" s="209" t="s">
        <v>2</v>
      </c>
      <c r="B42" s="210">
        <f>SUM(B33:B41)</f>
        <v>0</v>
      </c>
      <c r="C42" s="211">
        <f>SUM(C33:C41)</f>
        <v>0</v>
      </c>
      <c r="D42" s="212"/>
      <c r="E42" s="213"/>
      <c r="F42" s="225"/>
      <c r="G42" s="213"/>
      <c r="H42" s="242"/>
      <c r="I42" s="107">
        <f>SUM(I33:I41)</f>
        <v>0</v>
      </c>
      <c r="J42" s="28">
        <f>IF(B42-C42&gt;0,B42-C42,0)</f>
        <v>0</v>
      </c>
      <c r="K42" s="28">
        <f>IF(B42-C42&gt;0,0,B42-C42)</f>
        <v>0</v>
      </c>
      <c r="L42" s="28">
        <f>IF(B42=0,20000/7.5345,B42*0.2)</f>
        <v>2654.4561682925209</v>
      </c>
      <c r="M42" s="29">
        <f>IF(AND(K42&lt;0,-K42&gt;L42),L42,-K42)</f>
        <v>0</v>
      </c>
      <c r="N42" s="27">
        <f>IF(C42+I42&gt;B42+L42,(B42+L42)-(C42+I42),IF(AND(I42&lt;0,IF(-K42&gt;L42,M42+K42,0)&lt;0),0,IF(-K42&gt;L42,M42+K42,0)))</f>
        <v>0</v>
      </c>
      <c r="Q42" s="132"/>
      <c r="R42" s="151"/>
      <c r="S42" s="151"/>
      <c r="T42" s="151"/>
      <c r="U42" s="151"/>
      <c r="V42" s="151"/>
      <c r="W42" s="151"/>
      <c r="X42" s="151"/>
      <c r="Y42" s="151"/>
      <c r="Z42" s="151"/>
      <c r="AA42" s="151"/>
      <c r="AB42" s="151"/>
      <c r="AC42" s="151"/>
      <c r="AD42" s="151"/>
      <c r="AE42" s="151"/>
      <c r="AF42" s="151"/>
      <c r="AG42" s="151"/>
      <c r="AH42" s="151"/>
      <c r="AI42" s="151"/>
      <c r="AJ42" s="151"/>
      <c r="AK42" s="151"/>
      <c r="AL42" s="151"/>
      <c r="AM42" s="151"/>
      <c r="AN42" s="151"/>
      <c r="AO42" s="151"/>
      <c r="AP42" s="151"/>
      <c r="AQ42" s="151"/>
      <c r="AR42" s="151"/>
      <c r="AS42" s="151"/>
      <c r="AT42" s="151"/>
      <c r="AU42" s="151"/>
      <c r="AV42" s="151"/>
      <c r="AW42" s="151"/>
      <c r="AX42" s="151"/>
      <c r="AY42" s="151"/>
      <c r="AZ42" s="151"/>
      <c r="BA42" s="151"/>
    </row>
    <row r="43" spans="1:53" s="13" customFormat="1" ht="18" x14ac:dyDescent="0.2">
      <c r="A43" s="214" t="s">
        <v>51</v>
      </c>
      <c r="B43" s="193"/>
      <c r="C43" s="193"/>
      <c r="D43" s="222"/>
      <c r="E43" s="222"/>
      <c r="F43" s="228"/>
      <c r="G43" s="222"/>
      <c r="H43" s="235"/>
      <c r="I43" s="94"/>
      <c r="J43" s="25"/>
      <c r="K43" s="25"/>
      <c r="L43" s="25"/>
      <c r="M43" s="25"/>
      <c r="N43" s="26"/>
      <c r="Q43" s="132"/>
      <c r="R43" s="151"/>
      <c r="S43" s="151"/>
      <c r="T43" s="151"/>
      <c r="U43" s="151"/>
      <c r="V43" s="151"/>
      <c r="W43" s="151"/>
      <c r="X43" s="151"/>
      <c r="Y43" s="151"/>
      <c r="Z43" s="151"/>
      <c r="AA43" s="151"/>
      <c r="AB43" s="151"/>
      <c r="AC43" s="151"/>
      <c r="AD43" s="151"/>
      <c r="AE43" s="151"/>
      <c r="AF43" s="151"/>
      <c r="AG43" s="151"/>
      <c r="AH43" s="151"/>
      <c r="AI43" s="151"/>
      <c r="AJ43" s="151"/>
      <c r="AK43" s="151"/>
      <c r="AL43" s="151"/>
      <c r="AM43" s="151"/>
      <c r="AN43" s="151"/>
      <c r="AO43" s="151"/>
      <c r="AP43" s="151"/>
      <c r="AQ43" s="151"/>
      <c r="AR43" s="151"/>
      <c r="AS43" s="151"/>
      <c r="AT43" s="151"/>
      <c r="AU43" s="151"/>
      <c r="AV43" s="151"/>
      <c r="AW43" s="151"/>
      <c r="AX43" s="151"/>
      <c r="AY43" s="151"/>
      <c r="AZ43" s="151"/>
      <c r="BA43" s="151"/>
    </row>
    <row r="44" spans="1:53" s="17" customFormat="1" ht="18" x14ac:dyDescent="0.2">
      <c r="A44" s="215" t="s">
        <v>63</v>
      </c>
      <c r="B44" s="196"/>
      <c r="C44" s="196"/>
      <c r="D44" s="197"/>
      <c r="E44" s="198"/>
      <c r="F44" s="230"/>
      <c r="G44" s="198"/>
      <c r="H44" s="237"/>
      <c r="I44" s="118"/>
      <c r="J44" s="89"/>
      <c r="K44" s="89"/>
      <c r="L44" s="89"/>
      <c r="M44" s="89"/>
      <c r="N44" s="108"/>
      <c r="Q44" s="143"/>
      <c r="R44" s="162"/>
      <c r="S44" s="162"/>
      <c r="T44" s="162"/>
      <c r="U44" s="162"/>
      <c r="V44" s="162"/>
      <c r="W44" s="162"/>
      <c r="X44" s="162"/>
      <c r="Y44" s="162"/>
      <c r="Z44" s="162"/>
      <c r="AA44" s="162"/>
      <c r="AB44" s="162"/>
      <c r="AC44" s="162"/>
      <c r="AD44" s="162"/>
      <c r="AE44" s="162"/>
      <c r="AF44" s="162"/>
      <c r="AG44" s="162"/>
      <c r="AH44" s="162"/>
      <c r="AI44" s="162"/>
      <c r="AJ44" s="162"/>
      <c r="AK44" s="162"/>
      <c r="AL44" s="162"/>
      <c r="AM44" s="162"/>
      <c r="AN44" s="162"/>
      <c r="AO44" s="162"/>
      <c r="AP44" s="162"/>
      <c r="AQ44" s="162"/>
      <c r="AR44" s="162"/>
      <c r="AS44" s="162"/>
      <c r="AT44" s="162"/>
      <c r="AU44" s="162"/>
      <c r="AV44" s="162"/>
      <c r="AW44" s="162"/>
      <c r="AX44" s="162"/>
      <c r="AY44" s="162"/>
      <c r="AZ44" s="162"/>
      <c r="BA44" s="162"/>
    </row>
    <row r="45" spans="1:53" s="11" customFormat="1" ht="16.5" x14ac:dyDescent="0.2">
      <c r="A45" s="69"/>
      <c r="B45" s="75"/>
      <c r="C45" s="75"/>
      <c r="D45" s="19"/>
      <c r="E45" s="20"/>
      <c r="F45" s="21"/>
      <c r="G45" s="233"/>
      <c r="H45" s="238"/>
      <c r="I45" s="96"/>
      <c r="J45" s="86"/>
      <c r="K45" s="86"/>
      <c r="L45" s="86"/>
      <c r="M45" s="86"/>
      <c r="N45" s="105"/>
      <c r="Q45" s="141"/>
      <c r="R45" s="160"/>
      <c r="S45" s="160"/>
      <c r="T45" s="160"/>
      <c r="U45" s="160"/>
      <c r="V45" s="160"/>
      <c r="W45" s="160"/>
      <c r="X45" s="160"/>
      <c r="Y45" s="160"/>
      <c r="Z45" s="160"/>
      <c r="AA45" s="160"/>
      <c r="AB45" s="160"/>
      <c r="AC45" s="160"/>
      <c r="AD45" s="160"/>
      <c r="AE45" s="160"/>
      <c r="AF45" s="160"/>
      <c r="AG45" s="160"/>
      <c r="AH45" s="160"/>
      <c r="AI45" s="160"/>
      <c r="AJ45" s="160"/>
      <c r="AK45" s="160"/>
      <c r="AL45" s="160"/>
      <c r="AM45" s="160"/>
      <c r="AN45" s="160"/>
      <c r="AO45" s="160"/>
      <c r="AP45" s="160"/>
      <c r="AQ45" s="160"/>
      <c r="AR45" s="160"/>
      <c r="AS45" s="160"/>
      <c r="AT45" s="160"/>
      <c r="AU45" s="160"/>
      <c r="AV45" s="160"/>
      <c r="AW45" s="160"/>
      <c r="AX45" s="160"/>
      <c r="AY45" s="160"/>
      <c r="AZ45" s="160"/>
      <c r="BA45" s="160"/>
    </row>
    <row r="46" spans="1:53" ht="18" x14ac:dyDescent="0.2">
      <c r="A46" s="199" t="s">
        <v>40</v>
      </c>
      <c r="B46" s="200"/>
      <c r="C46" s="201"/>
      <c r="D46" s="202"/>
      <c r="E46" s="203"/>
      <c r="F46" s="231"/>
      <c r="G46" s="203"/>
      <c r="H46" s="239"/>
      <c r="I46" s="98"/>
      <c r="J46" s="86"/>
      <c r="K46" s="86"/>
      <c r="L46" s="86"/>
      <c r="M46" s="86"/>
      <c r="N46" s="105"/>
      <c r="Q46" s="131"/>
    </row>
    <row r="47" spans="1:53" s="17" customFormat="1" ht="18" x14ac:dyDescent="0.2">
      <c r="A47" s="195" t="s">
        <v>64</v>
      </c>
      <c r="B47" s="196"/>
      <c r="C47" s="196"/>
      <c r="D47" s="197"/>
      <c r="E47" s="198"/>
      <c r="F47" s="230"/>
      <c r="G47" s="198"/>
      <c r="H47" s="237"/>
      <c r="I47" s="118"/>
      <c r="J47" s="90"/>
      <c r="K47" s="90"/>
      <c r="L47" s="90"/>
      <c r="M47" s="90"/>
      <c r="N47" s="109"/>
      <c r="Q47" s="143"/>
      <c r="R47" s="162"/>
      <c r="S47" s="162"/>
      <c r="T47" s="162"/>
      <c r="U47" s="162"/>
      <c r="V47" s="162"/>
      <c r="W47" s="162"/>
      <c r="X47" s="162"/>
      <c r="Y47" s="162"/>
      <c r="Z47" s="162"/>
      <c r="AA47" s="162"/>
      <c r="AB47" s="162"/>
      <c r="AC47" s="162"/>
      <c r="AD47" s="162"/>
      <c r="AE47" s="162"/>
      <c r="AF47" s="162"/>
      <c r="AG47" s="162"/>
      <c r="AH47" s="162"/>
      <c r="AI47" s="162"/>
      <c r="AJ47" s="162"/>
      <c r="AK47" s="162"/>
      <c r="AL47" s="162"/>
      <c r="AM47" s="162"/>
      <c r="AN47" s="162"/>
      <c r="AO47" s="162"/>
      <c r="AP47" s="162"/>
      <c r="AQ47" s="162"/>
      <c r="AR47" s="162"/>
      <c r="AS47" s="162"/>
      <c r="AT47" s="162"/>
      <c r="AU47" s="162"/>
      <c r="AV47" s="162"/>
      <c r="AW47" s="162"/>
      <c r="AX47" s="162"/>
      <c r="AY47" s="162"/>
      <c r="AZ47" s="162"/>
      <c r="BA47" s="162"/>
    </row>
    <row r="48" spans="1:53" s="11" customFormat="1" ht="16.5" x14ac:dyDescent="0.2">
      <c r="A48" s="69"/>
      <c r="B48" s="75"/>
      <c r="C48" s="75"/>
      <c r="D48" s="19"/>
      <c r="E48" s="20"/>
      <c r="F48" s="21"/>
      <c r="G48" s="233"/>
      <c r="H48" s="238"/>
      <c r="I48" s="96"/>
      <c r="J48" s="86"/>
      <c r="K48" s="86"/>
      <c r="L48" s="86"/>
      <c r="M48" s="86"/>
      <c r="N48" s="105"/>
      <c r="Q48" s="141"/>
      <c r="R48" s="160"/>
      <c r="S48" s="160"/>
      <c r="T48" s="160"/>
      <c r="U48" s="160"/>
      <c r="V48" s="160"/>
      <c r="W48" s="160"/>
      <c r="X48" s="160"/>
      <c r="Y48" s="160"/>
      <c r="Z48" s="160"/>
      <c r="AA48" s="160"/>
      <c r="AB48" s="160"/>
      <c r="AC48" s="160"/>
      <c r="AD48" s="160"/>
      <c r="AE48" s="160"/>
      <c r="AF48" s="160"/>
      <c r="AG48" s="160"/>
      <c r="AH48" s="160"/>
      <c r="AI48" s="160"/>
      <c r="AJ48" s="160"/>
      <c r="AK48" s="160"/>
      <c r="AL48" s="160"/>
      <c r="AM48" s="160"/>
      <c r="AN48" s="160"/>
      <c r="AO48" s="160"/>
      <c r="AP48" s="160"/>
      <c r="AQ48" s="160"/>
      <c r="AR48" s="160"/>
      <c r="AS48" s="160"/>
      <c r="AT48" s="160"/>
      <c r="AU48" s="160"/>
      <c r="AV48" s="160"/>
      <c r="AW48" s="160"/>
      <c r="AX48" s="160"/>
      <c r="AY48" s="160"/>
      <c r="AZ48" s="160"/>
      <c r="BA48" s="160"/>
    </row>
    <row r="49" spans="1:53" ht="18" x14ac:dyDescent="0.2">
      <c r="A49" s="199" t="s">
        <v>40</v>
      </c>
      <c r="B49" s="200"/>
      <c r="C49" s="201"/>
      <c r="D49" s="202"/>
      <c r="E49" s="203"/>
      <c r="F49" s="231"/>
      <c r="G49" s="203"/>
      <c r="H49" s="239"/>
      <c r="I49" s="98"/>
      <c r="J49" s="86"/>
      <c r="K49" s="86"/>
      <c r="L49" s="86"/>
      <c r="M49" s="86"/>
      <c r="N49" s="105"/>
      <c r="Q49" s="131"/>
    </row>
    <row r="50" spans="1:53" s="17" customFormat="1" ht="18" x14ac:dyDescent="0.2">
      <c r="A50" s="195" t="s">
        <v>65</v>
      </c>
      <c r="B50" s="196"/>
      <c r="C50" s="196"/>
      <c r="D50" s="197"/>
      <c r="E50" s="198"/>
      <c r="F50" s="230"/>
      <c r="G50" s="198"/>
      <c r="H50" s="237"/>
      <c r="I50" s="118"/>
      <c r="J50" s="90"/>
      <c r="K50" s="90"/>
      <c r="L50" s="90"/>
      <c r="M50" s="90"/>
      <c r="N50" s="109"/>
      <c r="Q50" s="143"/>
      <c r="R50" s="162"/>
      <c r="S50" s="162"/>
      <c r="T50" s="162"/>
      <c r="U50" s="162"/>
      <c r="V50" s="162"/>
      <c r="W50" s="162"/>
      <c r="X50" s="162"/>
      <c r="Y50" s="162"/>
      <c r="Z50" s="162"/>
      <c r="AA50" s="162"/>
      <c r="AB50" s="162"/>
      <c r="AC50" s="162"/>
      <c r="AD50" s="162"/>
      <c r="AE50" s="162"/>
      <c r="AF50" s="162"/>
      <c r="AG50" s="162"/>
      <c r="AH50" s="162"/>
      <c r="AI50" s="162"/>
      <c r="AJ50" s="162"/>
      <c r="AK50" s="162"/>
      <c r="AL50" s="162"/>
      <c r="AM50" s="162"/>
      <c r="AN50" s="162"/>
      <c r="AO50" s="162"/>
      <c r="AP50" s="162"/>
      <c r="AQ50" s="162"/>
      <c r="AR50" s="162"/>
      <c r="AS50" s="162"/>
      <c r="AT50" s="162"/>
      <c r="AU50" s="162"/>
      <c r="AV50" s="162"/>
      <c r="AW50" s="162"/>
      <c r="AX50" s="162"/>
      <c r="AY50" s="162"/>
      <c r="AZ50" s="162"/>
      <c r="BA50" s="162"/>
    </row>
    <row r="51" spans="1:53" s="12" customFormat="1" ht="16.5" x14ac:dyDescent="0.2">
      <c r="A51" s="69"/>
      <c r="B51" s="75"/>
      <c r="C51" s="75"/>
      <c r="D51" s="19"/>
      <c r="E51" s="20"/>
      <c r="F51" s="21"/>
      <c r="G51" s="233"/>
      <c r="H51" s="238"/>
      <c r="I51" s="96"/>
      <c r="J51" s="87"/>
      <c r="K51" s="87"/>
      <c r="L51" s="87"/>
      <c r="M51" s="87"/>
      <c r="N51" s="106"/>
      <c r="Q51" s="144"/>
      <c r="R51" s="163"/>
      <c r="S51" s="163"/>
      <c r="T51" s="163"/>
      <c r="U51" s="163"/>
      <c r="V51" s="163"/>
      <c r="W51" s="163"/>
      <c r="X51" s="163"/>
      <c r="Y51" s="163"/>
      <c r="Z51" s="163"/>
      <c r="AA51" s="163"/>
      <c r="AB51" s="163"/>
      <c r="AC51" s="163"/>
      <c r="AD51" s="163"/>
      <c r="AE51" s="163"/>
      <c r="AF51" s="163"/>
      <c r="AG51" s="163"/>
      <c r="AH51" s="163"/>
      <c r="AI51" s="163"/>
      <c r="AJ51" s="163"/>
      <c r="AK51" s="163"/>
      <c r="AL51" s="163"/>
      <c r="AM51" s="163"/>
      <c r="AN51" s="163"/>
      <c r="AO51" s="163"/>
      <c r="AP51" s="163"/>
      <c r="AQ51" s="163"/>
      <c r="AR51" s="163"/>
      <c r="AS51" s="163"/>
      <c r="AT51" s="163"/>
      <c r="AU51" s="163"/>
      <c r="AV51" s="163"/>
      <c r="AW51" s="163"/>
      <c r="AX51" s="163"/>
      <c r="AY51" s="163"/>
      <c r="AZ51" s="163"/>
      <c r="BA51" s="163"/>
    </row>
    <row r="52" spans="1:53" s="5" customFormat="1" ht="18" x14ac:dyDescent="0.2">
      <c r="A52" s="199" t="s">
        <v>40</v>
      </c>
      <c r="B52" s="200"/>
      <c r="C52" s="201"/>
      <c r="D52" s="202"/>
      <c r="E52" s="203"/>
      <c r="F52" s="231"/>
      <c r="G52" s="203"/>
      <c r="H52" s="239"/>
      <c r="I52" s="98"/>
      <c r="J52" s="87"/>
      <c r="K52" s="87"/>
      <c r="L52" s="87"/>
      <c r="M52" s="87"/>
      <c r="N52" s="106"/>
      <c r="Q52" s="142"/>
      <c r="R52" s="161"/>
      <c r="S52" s="161"/>
      <c r="T52" s="161"/>
      <c r="U52" s="161"/>
      <c r="V52" s="161"/>
      <c r="W52" s="161"/>
      <c r="X52" s="161"/>
      <c r="Y52" s="161"/>
      <c r="Z52" s="161"/>
      <c r="AA52" s="161"/>
      <c r="AB52" s="161"/>
      <c r="AC52" s="161"/>
      <c r="AD52" s="161"/>
      <c r="AE52" s="161"/>
      <c r="AF52" s="161"/>
      <c r="AG52" s="161"/>
      <c r="AH52" s="161"/>
      <c r="AI52" s="161"/>
      <c r="AJ52" s="161"/>
      <c r="AK52" s="161"/>
      <c r="AL52" s="161"/>
      <c r="AM52" s="161"/>
      <c r="AN52" s="161"/>
      <c r="AO52" s="161"/>
      <c r="AP52" s="161"/>
      <c r="AQ52" s="161"/>
      <c r="AR52" s="161"/>
      <c r="AS52" s="161"/>
      <c r="AT52" s="161"/>
      <c r="AU52" s="161"/>
      <c r="AV52" s="161"/>
      <c r="AW52" s="161"/>
      <c r="AX52" s="161"/>
      <c r="AY52" s="161"/>
      <c r="AZ52" s="161"/>
      <c r="BA52" s="161"/>
    </row>
    <row r="53" spans="1:53" s="13" customFormat="1" ht="18" x14ac:dyDescent="0.2">
      <c r="A53" s="195" t="s">
        <v>66</v>
      </c>
      <c r="B53" s="196"/>
      <c r="C53" s="196"/>
      <c r="D53" s="197"/>
      <c r="E53" s="198"/>
      <c r="F53" s="230"/>
      <c r="G53" s="198"/>
      <c r="H53" s="237"/>
      <c r="I53" s="118"/>
      <c r="J53" s="85"/>
      <c r="K53" s="85"/>
      <c r="L53" s="85"/>
      <c r="M53" s="85"/>
      <c r="N53" s="104"/>
      <c r="Q53" s="132"/>
      <c r="R53" s="151"/>
      <c r="S53" s="151"/>
      <c r="T53" s="151"/>
      <c r="U53" s="151"/>
      <c r="V53" s="151"/>
      <c r="W53" s="151"/>
      <c r="X53" s="151"/>
      <c r="Y53" s="151"/>
      <c r="Z53" s="151"/>
      <c r="AA53" s="151"/>
      <c r="AB53" s="151"/>
      <c r="AC53" s="151"/>
      <c r="AD53" s="151"/>
      <c r="AE53" s="151"/>
      <c r="AF53" s="151"/>
      <c r="AG53" s="151"/>
      <c r="AH53" s="151"/>
      <c r="AI53" s="151"/>
      <c r="AJ53" s="151"/>
      <c r="AK53" s="151"/>
      <c r="AL53" s="151"/>
      <c r="AM53" s="151"/>
      <c r="AN53" s="151"/>
      <c r="AO53" s="151"/>
      <c r="AP53" s="151"/>
      <c r="AQ53" s="151"/>
      <c r="AR53" s="151"/>
      <c r="AS53" s="151"/>
      <c r="AT53" s="151"/>
      <c r="AU53" s="151"/>
      <c r="AV53" s="151"/>
      <c r="AW53" s="151"/>
      <c r="AX53" s="151"/>
      <c r="AY53" s="151"/>
      <c r="AZ53" s="151"/>
      <c r="BA53" s="151"/>
    </row>
    <row r="54" spans="1:53" s="11" customFormat="1" ht="16.5" x14ac:dyDescent="0.2">
      <c r="A54" s="69"/>
      <c r="B54" s="75"/>
      <c r="C54" s="75"/>
      <c r="D54" s="19"/>
      <c r="E54" s="20"/>
      <c r="F54" s="21"/>
      <c r="G54" s="233"/>
      <c r="H54" s="238"/>
      <c r="I54" s="96"/>
      <c r="J54" s="86"/>
      <c r="K54" s="86"/>
      <c r="L54" s="86"/>
      <c r="M54" s="86"/>
      <c r="N54" s="105"/>
      <c r="Q54" s="141"/>
      <c r="R54" s="160"/>
      <c r="S54" s="160"/>
      <c r="T54" s="160"/>
      <c r="U54" s="160"/>
      <c r="V54" s="160"/>
      <c r="W54" s="160"/>
      <c r="X54" s="160"/>
      <c r="Y54" s="160"/>
      <c r="Z54" s="160"/>
      <c r="AA54" s="160"/>
      <c r="AB54" s="160"/>
      <c r="AC54" s="160"/>
      <c r="AD54" s="160"/>
      <c r="AE54" s="160"/>
      <c r="AF54" s="160"/>
      <c r="AG54" s="160"/>
      <c r="AH54" s="160"/>
      <c r="AI54" s="160"/>
      <c r="AJ54" s="160"/>
      <c r="AK54" s="160"/>
      <c r="AL54" s="160"/>
      <c r="AM54" s="160"/>
      <c r="AN54" s="160"/>
      <c r="AO54" s="160"/>
      <c r="AP54" s="160"/>
      <c r="AQ54" s="160"/>
      <c r="AR54" s="160"/>
      <c r="AS54" s="160"/>
      <c r="AT54" s="160"/>
      <c r="AU54" s="160"/>
      <c r="AV54" s="160"/>
      <c r="AW54" s="160"/>
      <c r="AX54" s="160"/>
      <c r="AY54" s="160"/>
      <c r="AZ54" s="160"/>
      <c r="BA54" s="160"/>
    </row>
    <row r="55" spans="1:53" ht="18" x14ac:dyDescent="0.2">
      <c r="A55" s="199" t="s">
        <v>40</v>
      </c>
      <c r="B55" s="200"/>
      <c r="C55" s="201"/>
      <c r="D55" s="202"/>
      <c r="E55" s="203"/>
      <c r="F55" s="231"/>
      <c r="G55" s="203"/>
      <c r="H55" s="239"/>
      <c r="I55" s="98"/>
      <c r="J55" s="86"/>
      <c r="K55" s="86"/>
      <c r="L55" s="86"/>
      <c r="M55" s="86"/>
      <c r="N55" s="105"/>
      <c r="Q55" s="131"/>
    </row>
    <row r="56" spans="1:53" s="13" customFormat="1" ht="18" x14ac:dyDescent="0.2">
      <c r="A56" s="195" t="s">
        <v>67</v>
      </c>
      <c r="B56" s="196"/>
      <c r="C56" s="196"/>
      <c r="D56" s="197"/>
      <c r="E56" s="198"/>
      <c r="F56" s="230"/>
      <c r="G56" s="198"/>
      <c r="H56" s="237"/>
      <c r="I56" s="118"/>
      <c r="J56" s="85"/>
      <c r="K56" s="85"/>
      <c r="L56" s="85"/>
      <c r="M56" s="85"/>
      <c r="N56" s="104"/>
      <c r="Q56" s="132"/>
      <c r="R56" s="151"/>
      <c r="S56" s="151"/>
      <c r="T56" s="151"/>
      <c r="U56" s="151"/>
      <c r="V56" s="151"/>
      <c r="W56" s="151"/>
      <c r="X56" s="151"/>
      <c r="Y56" s="151"/>
      <c r="Z56" s="151"/>
      <c r="AA56" s="151"/>
      <c r="AB56" s="151"/>
      <c r="AC56" s="151"/>
      <c r="AD56" s="151"/>
      <c r="AE56" s="151"/>
      <c r="AF56" s="151"/>
      <c r="AG56" s="151"/>
      <c r="AH56" s="151"/>
      <c r="AI56" s="151"/>
      <c r="AJ56" s="151"/>
      <c r="AK56" s="151"/>
      <c r="AL56" s="151"/>
      <c r="AM56" s="151"/>
      <c r="AN56" s="151"/>
      <c r="AO56" s="151"/>
      <c r="AP56" s="151"/>
      <c r="AQ56" s="151"/>
      <c r="AR56" s="151"/>
      <c r="AS56" s="151"/>
      <c r="AT56" s="151"/>
      <c r="AU56" s="151"/>
      <c r="AV56" s="151"/>
      <c r="AW56" s="151"/>
      <c r="AX56" s="151"/>
      <c r="AY56" s="151"/>
      <c r="AZ56" s="151"/>
      <c r="BA56" s="151"/>
    </row>
    <row r="57" spans="1:53" s="11" customFormat="1" ht="16.5" x14ac:dyDescent="0.2">
      <c r="A57" s="69"/>
      <c r="B57" s="75"/>
      <c r="C57" s="75"/>
      <c r="D57" s="19"/>
      <c r="E57" s="20"/>
      <c r="F57" s="21"/>
      <c r="G57" s="233"/>
      <c r="H57" s="238"/>
      <c r="I57" s="96"/>
      <c r="J57" s="86"/>
      <c r="K57" s="86"/>
      <c r="L57" s="86"/>
      <c r="M57" s="86"/>
      <c r="N57" s="105"/>
      <c r="Q57" s="141"/>
      <c r="R57" s="160"/>
      <c r="S57" s="160"/>
      <c r="T57" s="160"/>
      <c r="U57" s="160"/>
      <c r="V57" s="160"/>
      <c r="W57" s="160"/>
      <c r="X57" s="160"/>
      <c r="Y57" s="160"/>
      <c r="Z57" s="160"/>
      <c r="AA57" s="160"/>
      <c r="AB57" s="160"/>
      <c r="AC57" s="160"/>
      <c r="AD57" s="160"/>
      <c r="AE57" s="160"/>
      <c r="AF57" s="160"/>
      <c r="AG57" s="160"/>
      <c r="AH57" s="160"/>
      <c r="AI57" s="160"/>
      <c r="AJ57" s="160"/>
      <c r="AK57" s="160"/>
      <c r="AL57" s="160"/>
      <c r="AM57" s="160"/>
      <c r="AN57" s="160"/>
      <c r="AO57" s="160"/>
      <c r="AP57" s="160"/>
      <c r="AQ57" s="160"/>
      <c r="AR57" s="160"/>
      <c r="AS57" s="160"/>
      <c r="AT57" s="160"/>
      <c r="AU57" s="160"/>
      <c r="AV57" s="160"/>
      <c r="AW57" s="160"/>
      <c r="AX57" s="160"/>
      <c r="AY57" s="160"/>
      <c r="AZ57" s="160"/>
      <c r="BA57" s="160"/>
    </row>
    <row r="58" spans="1:53" ht="18" x14ac:dyDescent="0.2">
      <c r="A58" s="199" t="s">
        <v>40</v>
      </c>
      <c r="B58" s="200"/>
      <c r="C58" s="201"/>
      <c r="D58" s="202"/>
      <c r="E58" s="203"/>
      <c r="F58" s="231"/>
      <c r="G58" s="203"/>
      <c r="H58" s="239"/>
      <c r="I58" s="98"/>
      <c r="J58" s="86"/>
      <c r="K58" s="86"/>
      <c r="L58" s="86"/>
      <c r="M58" s="86"/>
      <c r="N58" s="105"/>
      <c r="Q58" s="131"/>
    </row>
    <row r="59" spans="1:53" s="13" customFormat="1" ht="18" x14ac:dyDescent="0.2">
      <c r="A59" s="209" t="s">
        <v>3</v>
      </c>
      <c r="B59" s="210">
        <f>SUM(B44:B58)</f>
        <v>0</v>
      </c>
      <c r="C59" s="216">
        <f>SUM(C44:C58)</f>
        <v>0</v>
      </c>
      <c r="D59" s="212"/>
      <c r="E59" s="213"/>
      <c r="F59" s="225"/>
      <c r="G59" s="213"/>
      <c r="H59" s="242"/>
      <c r="I59" s="107">
        <f>SUM(I44:I58)</f>
        <v>0</v>
      </c>
      <c r="J59" s="28">
        <f>IF(B59-C59&gt;0,B59-C59,0)</f>
        <v>0</v>
      </c>
      <c r="K59" s="28">
        <f>IF(B59-C59&gt;0,0,B59-C59)</f>
        <v>0</v>
      </c>
      <c r="L59" s="28">
        <f>IF(B59=0,20000/7.5345,B59*0.2)</f>
        <v>2654.4561682925209</v>
      </c>
      <c r="M59" s="29">
        <f>IF(AND(K59&lt;0,-K59&gt;L59),L59,-K59)</f>
        <v>0</v>
      </c>
      <c r="N59" s="27">
        <f>IF(C59+I59&gt;B59+L59,(B59+L59)-(C59+I59),IF(AND(I59&lt;0,IF(-K59&gt;L59,M59+K59,0)&lt;0),0,IF(-K59&gt;L59,M59+K59,0)))</f>
        <v>0</v>
      </c>
      <c r="Q59" s="132"/>
      <c r="R59" s="151"/>
      <c r="S59" s="151"/>
      <c r="T59" s="151"/>
      <c r="U59" s="151"/>
      <c r="V59" s="151"/>
      <c r="W59" s="151"/>
      <c r="X59" s="151"/>
      <c r="Y59" s="151"/>
      <c r="Z59" s="151"/>
      <c r="AA59" s="151"/>
      <c r="AB59" s="151"/>
      <c r="AC59" s="151"/>
      <c r="AD59" s="151"/>
      <c r="AE59" s="151"/>
      <c r="AF59" s="151"/>
      <c r="AG59" s="151"/>
      <c r="AH59" s="151"/>
      <c r="AI59" s="151"/>
      <c r="AJ59" s="151"/>
      <c r="AK59" s="151"/>
      <c r="AL59" s="151"/>
      <c r="AM59" s="151"/>
      <c r="AN59" s="151"/>
      <c r="AO59" s="151"/>
      <c r="AP59" s="151"/>
      <c r="AQ59" s="151"/>
      <c r="AR59" s="151"/>
      <c r="AS59" s="151"/>
      <c r="AT59" s="151"/>
      <c r="AU59" s="151"/>
      <c r="AV59" s="151"/>
      <c r="AW59" s="151"/>
      <c r="AX59" s="151"/>
      <c r="AY59" s="151"/>
      <c r="AZ59" s="151"/>
      <c r="BA59" s="151"/>
    </row>
    <row r="60" spans="1:53" s="13" customFormat="1" ht="18" x14ac:dyDescent="0.2">
      <c r="A60" s="214" t="s">
        <v>52</v>
      </c>
      <c r="B60" s="193"/>
      <c r="C60" s="193"/>
      <c r="D60" s="222"/>
      <c r="E60" s="222"/>
      <c r="F60" s="228"/>
      <c r="G60" s="222"/>
      <c r="H60" s="235"/>
      <c r="I60" s="94"/>
      <c r="J60" s="25"/>
      <c r="K60" s="25"/>
      <c r="L60" s="25"/>
      <c r="M60" s="25"/>
      <c r="N60" s="26"/>
      <c r="Q60" s="132"/>
      <c r="R60" s="151"/>
      <c r="S60" s="151"/>
      <c r="T60" s="151"/>
      <c r="U60" s="151"/>
      <c r="V60" s="151"/>
      <c r="W60" s="151"/>
      <c r="X60" s="151"/>
      <c r="Y60" s="151"/>
      <c r="Z60" s="151"/>
      <c r="AA60" s="151"/>
      <c r="AB60" s="151"/>
      <c r="AC60" s="151"/>
      <c r="AD60" s="151"/>
      <c r="AE60" s="151"/>
      <c r="AF60" s="151"/>
      <c r="AG60" s="151"/>
      <c r="AH60" s="151"/>
      <c r="AI60" s="151"/>
      <c r="AJ60" s="151"/>
      <c r="AK60" s="151"/>
      <c r="AL60" s="151"/>
      <c r="AM60" s="151"/>
      <c r="AN60" s="151"/>
      <c r="AO60" s="151"/>
      <c r="AP60" s="151"/>
      <c r="AQ60" s="151"/>
      <c r="AR60" s="151"/>
      <c r="AS60" s="151"/>
      <c r="AT60" s="151"/>
      <c r="AU60" s="151"/>
      <c r="AV60" s="151"/>
      <c r="AW60" s="151"/>
      <c r="AX60" s="151"/>
      <c r="AY60" s="151"/>
      <c r="AZ60" s="151"/>
      <c r="BA60" s="151"/>
    </row>
    <row r="61" spans="1:53" s="11" customFormat="1" ht="16.5" x14ac:dyDescent="0.2">
      <c r="A61" s="182"/>
      <c r="B61" s="75"/>
      <c r="C61" s="72"/>
      <c r="D61" s="19"/>
      <c r="E61" s="20"/>
      <c r="F61" s="21"/>
      <c r="G61" s="233"/>
      <c r="H61" s="238"/>
      <c r="I61" s="96"/>
      <c r="J61" s="91"/>
      <c r="K61" s="91"/>
      <c r="L61" s="91"/>
      <c r="M61" s="91"/>
      <c r="N61" s="110"/>
      <c r="Q61" s="141"/>
      <c r="R61" s="160"/>
      <c r="S61" s="160"/>
      <c r="T61" s="160"/>
      <c r="U61" s="160"/>
      <c r="V61" s="160"/>
      <c r="W61" s="160"/>
      <c r="X61" s="160"/>
      <c r="Y61" s="160"/>
      <c r="Z61" s="160"/>
      <c r="AA61" s="160"/>
      <c r="AB61" s="160"/>
      <c r="AC61" s="160"/>
      <c r="AD61" s="160"/>
      <c r="AE61" s="160"/>
      <c r="AF61" s="160"/>
      <c r="AG61" s="160"/>
      <c r="AH61" s="160"/>
      <c r="AI61" s="160"/>
      <c r="AJ61" s="160"/>
      <c r="AK61" s="160"/>
      <c r="AL61" s="160"/>
      <c r="AM61" s="160"/>
      <c r="AN61" s="160"/>
      <c r="AO61" s="160"/>
      <c r="AP61" s="160"/>
      <c r="AQ61" s="160"/>
      <c r="AR61" s="160"/>
      <c r="AS61" s="160"/>
      <c r="AT61" s="160"/>
      <c r="AU61" s="160"/>
      <c r="AV61" s="160"/>
      <c r="AW61" s="160"/>
      <c r="AX61" s="160"/>
      <c r="AY61" s="160"/>
      <c r="AZ61" s="160"/>
      <c r="BA61" s="160"/>
    </row>
    <row r="62" spans="1:53" ht="18" x14ac:dyDescent="0.2">
      <c r="A62" s="199" t="s">
        <v>40</v>
      </c>
      <c r="B62" s="200"/>
      <c r="C62" s="217"/>
      <c r="D62" s="202"/>
      <c r="E62" s="203"/>
      <c r="F62" s="231"/>
      <c r="G62" s="203"/>
      <c r="H62" s="239"/>
      <c r="I62" s="98"/>
      <c r="J62" s="86"/>
      <c r="K62" s="86"/>
      <c r="L62" s="86"/>
      <c r="M62" s="86"/>
      <c r="N62" s="105"/>
      <c r="Q62" s="131"/>
    </row>
    <row r="63" spans="1:53" s="13" customFormat="1" ht="18.75" thickBot="1" x14ac:dyDescent="0.25">
      <c r="A63" s="218" t="s">
        <v>4</v>
      </c>
      <c r="B63" s="73">
        <f t="shared" ref="B63:C63" si="0">SUM(B60:B62)</f>
        <v>0</v>
      </c>
      <c r="C63" s="74">
        <f t="shared" si="0"/>
        <v>0</v>
      </c>
      <c r="D63" s="219"/>
      <c r="E63" s="220"/>
      <c r="F63" s="226"/>
      <c r="G63" s="220"/>
      <c r="H63" s="243"/>
      <c r="I63" s="111">
        <f>SUM(I61:I62)</f>
        <v>0</v>
      </c>
      <c r="J63" s="28">
        <f>IF(B63-C63&gt;0,B63-C63,0)</f>
        <v>0</v>
      </c>
      <c r="K63" s="28">
        <f>IF(B63-C63&gt;0,0,B63-C63)</f>
        <v>0</v>
      </c>
      <c r="L63" s="28">
        <v>0</v>
      </c>
      <c r="M63" s="29">
        <f>IF(AND(K63&lt;0,-K63&gt;L63),L63,-K63)</f>
        <v>0</v>
      </c>
      <c r="N63" s="27">
        <f>IF(C63+I63&gt;B63+L63,(B63+L63)-(C63+I63),IF(AND(I63&lt;0,IF(-K63&gt;L63,M63+K63,0)&lt;0),0,IF(-K63&gt;L63,M63+K63,0)))</f>
        <v>0</v>
      </c>
      <c r="Q63" s="132"/>
      <c r="R63" s="151"/>
      <c r="S63" s="151"/>
      <c r="T63" s="151"/>
      <c r="U63" s="151"/>
      <c r="V63" s="151"/>
      <c r="W63" s="151"/>
      <c r="X63" s="151"/>
      <c r="Y63" s="151"/>
      <c r="Z63" s="151"/>
      <c r="AA63" s="151"/>
      <c r="AB63" s="151"/>
      <c r="AC63" s="151"/>
      <c r="AD63" s="151"/>
      <c r="AE63" s="151"/>
      <c r="AF63" s="151"/>
      <c r="AG63" s="151"/>
      <c r="AH63" s="151"/>
      <c r="AI63" s="151"/>
      <c r="AJ63" s="151"/>
      <c r="AK63" s="151"/>
      <c r="AL63" s="151"/>
      <c r="AM63" s="151"/>
      <c r="AN63" s="151"/>
      <c r="AO63" s="151"/>
      <c r="AP63" s="151"/>
      <c r="AQ63" s="151"/>
      <c r="AR63" s="151"/>
      <c r="AS63" s="151"/>
      <c r="AT63" s="151"/>
      <c r="AU63" s="151"/>
      <c r="AV63" s="151"/>
      <c r="AW63" s="151"/>
      <c r="AX63" s="151"/>
      <c r="AY63" s="151"/>
      <c r="AZ63" s="151"/>
      <c r="BA63" s="151"/>
    </row>
    <row r="64" spans="1:53" s="13" customFormat="1" ht="24.6" customHeight="1" thickBot="1" x14ac:dyDescent="0.25">
      <c r="A64" s="221" t="s">
        <v>53</v>
      </c>
      <c r="B64" s="70">
        <f>B63+B59+B42+B31+B26</f>
        <v>0</v>
      </c>
      <c r="C64" s="71">
        <f>C63+C59+C42+C31+C26</f>
        <v>0</v>
      </c>
      <c r="D64" s="223" t="str">
        <f>IF($C$64&gt;$B$64,"ᐊ   Ostvareno ne može biti veće od planiranog!!","")</f>
        <v/>
      </c>
      <c r="E64" s="227"/>
      <c r="F64" s="76"/>
      <c r="G64" s="227"/>
      <c r="H64" s="244"/>
      <c r="I64" s="112">
        <f t="shared" ref="I64:N64" si="1">I63+I59+I42+I31+I26</f>
        <v>0</v>
      </c>
      <c r="J64" s="92">
        <f t="shared" ref="J64" si="2">J63+J59+J42+J31+J26</f>
        <v>0</v>
      </c>
      <c r="K64" s="92">
        <f t="shared" si="1"/>
        <v>0</v>
      </c>
      <c r="L64" s="92">
        <f t="shared" si="1"/>
        <v>10617.824673170084</v>
      </c>
      <c r="M64" s="92">
        <f t="shared" si="1"/>
        <v>0</v>
      </c>
      <c r="N64" s="30">
        <f t="shared" si="1"/>
        <v>0</v>
      </c>
      <c r="Q64" s="132"/>
      <c r="R64" s="151"/>
      <c r="S64" s="151"/>
      <c r="T64" s="151"/>
      <c r="U64" s="151"/>
      <c r="V64" s="151"/>
      <c r="W64" s="151"/>
      <c r="X64" s="151"/>
      <c r="Y64" s="151"/>
      <c r="Z64" s="151"/>
      <c r="AA64" s="151"/>
      <c r="AB64" s="151"/>
      <c r="AC64" s="151"/>
      <c r="AD64" s="151"/>
      <c r="AE64" s="151"/>
      <c r="AF64" s="151"/>
      <c r="AG64" s="151"/>
      <c r="AH64" s="151"/>
      <c r="AI64" s="151"/>
      <c r="AJ64" s="151"/>
      <c r="AK64" s="151"/>
      <c r="AL64" s="151"/>
      <c r="AM64" s="151"/>
      <c r="AN64" s="151"/>
      <c r="AO64" s="151"/>
      <c r="AP64" s="151"/>
      <c r="AQ64" s="151"/>
      <c r="AR64" s="151"/>
      <c r="AS64" s="151"/>
      <c r="AT64" s="151"/>
      <c r="AU64" s="151"/>
      <c r="AV64" s="151"/>
      <c r="AW64" s="151"/>
      <c r="AX64" s="151"/>
      <c r="AY64" s="151"/>
      <c r="AZ64" s="151"/>
      <c r="BA64" s="151"/>
    </row>
    <row r="65" spans="1:53" s="6" customFormat="1" ht="17.25" thickBot="1" x14ac:dyDescent="0.25">
      <c r="A65" s="179"/>
      <c r="B65" s="180"/>
      <c r="C65" s="180"/>
      <c r="D65" s="224"/>
      <c r="E65" s="224"/>
      <c r="F65" s="229"/>
      <c r="G65" s="224"/>
      <c r="H65" s="236"/>
      <c r="I65" s="31"/>
      <c r="J65" s="31"/>
      <c r="K65" s="31"/>
      <c r="L65" s="31"/>
      <c r="M65" s="31"/>
      <c r="N65" s="31"/>
      <c r="Q65" s="145"/>
      <c r="R65" s="164"/>
      <c r="S65" s="164"/>
      <c r="T65" s="164"/>
      <c r="U65" s="164"/>
      <c r="V65" s="164"/>
      <c r="W65" s="164"/>
      <c r="X65" s="164"/>
      <c r="Y65" s="164"/>
      <c r="Z65" s="164"/>
      <c r="AA65" s="164"/>
      <c r="AB65" s="164"/>
      <c r="AC65" s="164"/>
      <c r="AD65" s="164"/>
      <c r="AE65" s="164"/>
      <c r="AF65" s="164"/>
      <c r="AG65" s="164"/>
      <c r="AH65" s="164"/>
      <c r="AI65" s="164"/>
      <c r="AJ65" s="164"/>
      <c r="AK65" s="164"/>
      <c r="AL65" s="164"/>
      <c r="AM65" s="164"/>
      <c r="AN65" s="164"/>
      <c r="AO65" s="164"/>
      <c r="AP65" s="164"/>
      <c r="AQ65" s="164"/>
      <c r="AR65" s="164"/>
      <c r="AS65" s="164"/>
      <c r="AT65" s="164"/>
      <c r="AU65" s="164"/>
      <c r="AV65" s="164"/>
      <c r="AW65" s="164"/>
      <c r="AX65" s="164"/>
      <c r="AY65" s="164"/>
      <c r="AZ65" s="164"/>
      <c r="BA65" s="164"/>
    </row>
    <row r="66" spans="1:53" x14ac:dyDescent="0.2">
      <c r="A66" s="245" t="s">
        <v>72</v>
      </c>
      <c r="B66" s="124"/>
      <c r="C66" s="124"/>
      <c r="D66" s="124"/>
      <c r="E66" s="124"/>
      <c r="F66" s="124"/>
      <c r="G66" s="124"/>
      <c r="H66" s="124"/>
      <c r="I66" s="124"/>
      <c r="J66" s="124"/>
      <c r="K66" s="124"/>
      <c r="L66" s="124"/>
      <c r="M66" s="124"/>
      <c r="N66" s="124"/>
      <c r="O66" s="124"/>
      <c r="P66" s="124"/>
      <c r="Q66" s="124"/>
    </row>
    <row r="67" spans="1:53" x14ac:dyDescent="0.2">
      <c r="A67" s="124"/>
      <c r="B67" s="124"/>
      <c r="C67" s="124"/>
      <c r="D67" s="124"/>
      <c r="E67" s="124"/>
      <c r="F67" s="124"/>
      <c r="G67" s="124"/>
      <c r="H67" s="124"/>
      <c r="I67" s="124"/>
      <c r="J67" s="124"/>
      <c r="K67" s="124"/>
      <c r="L67" s="124"/>
      <c r="M67" s="124"/>
      <c r="N67" s="124"/>
      <c r="O67" s="124"/>
      <c r="P67" s="124"/>
      <c r="Q67" s="124"/>
    </row>
    <row r="68" spans="1:53" x14ac:dyDescent="0.2">
      <c r="A68" s="124"/>
      <c r="B68" s="124"/>
      <c r="C68" s="124"/>
      <c r="D68" s="124"/>
      <c r="E68" s="124"/>
      <c r="F68" s="124"/>
      <c r="G68" s="124"/>
      <c r="H68" s="124"/>
      <c r="I68" s="124"/>
      <c r="J68" s="124"/>
      <c r="K68" s="124"/>
      <c r="L68" s="124"/>
      <c r="M68" s="124"/>
      <c r="N68" s="124"/>
      <c r="O68" s="124"/>
      <c r="P68" s="124"/>
      <c r="Q68" s="124"/>
    </row>
    <row r="69" spans="1:53" s="22" customFormat="1" ht="21" hidden="1" customHeight="1" outlineLevel="1" x14ac:dyDescent="0.2">
      <c r="A69" s="268" t="s">
        <v>20</v>
      </c>
      <c r="B69" s="269"/>
      <c r="C69" s="269"/>
      <c r="D69" s="269"/>
      <c r="E69" s="269"/>
      <c r="F69" s="269"/>
      <c r="G69" s="269"/>
      <c r="H69" s="270"/>
      <c r="Q69" s="146"/>
      <c r="R69" s="129"/>
      <c r="S69" s="129"/>
      <c r="T69" s="129"/>
      <c r="U69" s="129"/>
      <c r="V69" s="129"/>
      <c r="W69" s="129"/>
      <c r="X69" s="129"/>
      <c r="Y69" s="129"/>
      <c r="Z69" s="129"/>
      <c r="AA69" s="129"/>
      <c r="AB69" s="129"/>
      <c r="AC69" s="129"/>
      <c r="AD69" s="129"/>
      <c r="AE69" s="129"/>
      <c r="AF69" s="129"/>
      <c r="AG69" s="129"/>
      <c r="AH69" s="129"/>
      <c r="AI69" s="129"/>
      <c r="AJ69" s="129"/>
      <c r="AK69" s="129"/>
      <c r="AL69" s="129"/>
      <c r="AM69" s="129"/>
      <c r="AN69" s="129"/>
      <c r="AO69" s="129"/>
      <c r="AP69" s="129"/>
      <c r="AQ69" s="129"/>
      <c r="AR69" s="129"/>
      <c r="AS69" s="129"/>
      <c r="AT69" s="129"/>
      <c r="AU69" s="129"/>
      <c r="AV69" s="129"/>
      <c r="AW69" s="129"/>
      <c r="AX69" s="129"/>
      <c r="AY69" s="129"/>
      <c r="AZ69" s="129"/>
      <c r="BA69" s="129"/>
    </row>
    <row r="70" spans="1:53" s="22" customFormat="1" ht="16.5" hidden="1" customHeight="1" outlineLevel="1" thickBot="1" x14ac:dyDescent="0.25">
      <c r="A70" s="271"/>
      <c r="B70" s="272"/>
      <c r="C70" s="272"/>
      <c r="D70" s="272"/>
      <c r="E70" s="272"/>
      <c r="F70" s="273"/>
      <c r="G70" s="273"/>
      <c r="H70" s="274"/>
      <c r="Q70" s="146"/>
      <c r="R70" s="129"/>
      <c r="S70" s="129"/>
      <c r="T70" s="129"/>
      <c r="U70" s="129"/>
      <c r="V70" s="129"/>
      <c r="W70" s="129"/>
      <c r="X70" s="129"/>
      <c r="Y70" s="129"/>
      <c r="Z70" s="129"/>
      <c r="AA70" s="129"/>
      <c r="AB70" s="129"/>
      <c r="AC70" s="129"/>
      <c r="AD70" s="129"/>
      <c r="AE70" s="129"/>
      <c r="AF70" s="129"/>
      <c r="AG70" s="129"/>
      <c r="AH70" s="129"/>
      <c r="AI70" s="129"/>
      <c r="AJ70" s="129"/>
      <c r="AK70" s="129"/>
      <c r="AL70" s="129"/>
      <c r="AM70" s="129"/>
      <c r="AN70" s="129"/>
      <c r="AO70" s="129"/>
      <c r="AP70" s="129"/>
      <c r="AQ70" s="129"/>
      <c r="AR70" s="129"/>
      <c r="AS70" s="129"/>
      <c r="AT70" s="129"/>
      <c r="AU70" s="129"/>
      <c r="AV70" s="129"/>
      <c r="AW70" s="129"/>
      <c r="AX70" s="129"/>
      <c r="AY70" s="129"/>
      <c r="AZ70" s="129"/>
      <c r="BA70" s="129"/>
    </row>
    <row r="71" spans="1:53" s="22" customFormat="1" ht="22.5" hidden="1" outlineLevel="1" x14ac:dyDescent="0.2">
      <c r="A71" s="113" t="s">
        <v>6</v>
      </c>
      <c r="B71" s="114" t="s">
        <v>45</v>
      </c>
      <c r="C71" s="114" t="s">
        <v>46</v>
      </c>
      <c r="D71" s="258" t="s">
        <v>21</v>
      </c>
      <c r="E71" s="115" t="s">
        <v>22</v>
      </c>
      <c r="G71" s="124"/>
      <c r="H71" s="124"/>
      <c r="I71" s="124"/>
      <c r="J71" s="124"/>
      <c r="K71" s="124"/>
      <c r="L71" s="124"/>
      <c r="M71" s="124"/>
      <c r="N71" s="124"/>
      <c r="O71" s="124"/>
      <c r="P71" s="124"/>
      <c r="Q71" s="124"/>
      <c r="R71" s="129"/>
      <c r="S71" s="129"/>
      <c r="T71" s="129"/>
      <c r="U71" s="129"/>
      <c r="V71" s="129"/>
      <c r="W71" s="129"/>
      <c r="X71" s="129"/>
      <c r="Y71" s="129"/>
      <c r="Z71" s="129"/>
      <c r="AA71" s="129"/>
      <c r="AB71" s="129"/>
      <c r="AC71" s="129"/>
      <c r="AD71" s="129"/>
      <c r="AE71" s="129"/>
      <c r="AF71" s="129"/>
      <c r="AG71" s="129"/>
      <c r="AH71" s="129"/>
      <c r="AI71" s="129"/>
      <c r="AJ71" s="129"/>
      <c r="AK71" s="129"/>
      <c r="AL71" s="129"/>
      <c r="AM71" s="129"/>
      <c r="AN71" s="129"/>
      <c r="AO71" s="129"/>
      <c r="AP71" s="129"/>
      <c r="AQ71" s="129"/>
      <c r="AR71" s="129"/>
      <c r="AS71" s="129"/>
      <c r="AT71" s="129"/>
      <c r="AU71" s="129"/>
      <c r="AV71" s="129"/>
      <c r="AW71" s="129"/>
      <c r="AX71" s="129"/>
      <c r="AY71" s="129"/>
      <c r="AZ71" s="129"/>
      <c r="BA71" s="129"/>
    </row>
    <row r="72" spans="1:53" s="22" customFormat="1" ht="33" hidden="1" customHeight="1" outlineLevel="1" x14ac:dyDescent="0.2">
      <c r="A72" s="275"/>
      <c r="B72" s="63" t="s">
        <v>47</v>
      </c>
      <c r="C72" s="63" t="s">
        <v>47</v>
      </c>
      <c r="D72" s="259"/>
      <c r="E72" s="116"/>
      <c r="F72" s="124"/>
      <c r="G72" s="124"/>
      <c r="H72" s="124"/>
      <c r="I72" s="124"/>
      <c r="J72" s="124"/>
      <c r="K72" s="124"/>
      <c r="L72" s="124"/>
      <c r="M72" s="124"/>
      <c r="N72" s="124"/>
      <c r="O72" s="124"/>
      <c r="P72" s="124"/>
      <c r="Q72" s="124"/>
      <c r="R72" s="129"/>
      <c r="S72" s="129"/>
      <c r="T72" s="129"/>
      <c r="U72" s="129"/>
      <c r="V72" s="129"/>
      <c r="W72" s="129"/>
      <c r="X72" s="129"/>
      <c r="Y72" s="129"/>
      <c r="Z72" s="129"/>
      <c r="AA72" s="129"/>
      <c r="AB72" s="129"/>
      <c r="AC72" s="129"/>
      <c r="AD72" s="129"/>
      <c r="AE72" s="129"/>
      <c r="AF72" s="129"/>
      <c r="AG72" s="129"/>
      <c r="AH72" s="129"/>
      <c r="AI72" s="129"/>
      <c r="AJ72" s="129"/>
      <c r="AK72" s="129"/>
      <c r="AL72" s="129"/>
      <c r="AM72" s="129"/>
      <c r="AN72" s="129"/>
      <c r="AO72" s="129"/>
      <c r="AP72" s="129"/>
      <c r="AQ72" s="129"/>
      <c r="AR72" s="129"/>
      <c r="AS72" s="129"/>
      <c r="AT72" s="129"/>
      <c r="AU72" s="129"/>
      <c r="AV72" s="129"/>
      <c r="AW72" s="129"/>
      <c r="AX72" s="129"/>
      <c r="AY72" s="129"/>
      <c r="AZ72" s="129"/>
      <c r="BA72" s="129"/>
    </row>
    <row r="73" spans="1:53" s="22" customFormat="1" ht="15" hidden="1" outlineLevel="1" x14ac:dyDescent="0.2">
      <c r="A73" s="276"/>
      <c r="B73" s="24" t="s">
        <v>5</v>
      </c>
      <c r="C73" s="24" t="s">
        <v>5</v>
      </c>
      <c r="D73" s="34"/>
      <c r="E73" s="23" t="s">
        <v>5</v>
      </c>
      <c r="F73" s="124"/>
      <c r="G73" s="124"/>
      <c r="H73" s="124"/>
      <c r="I73" s="124"/>
      <c r="J73" s="124"/>
      <c r="K73" s="124"/>
      <c r="L73" s="124"/>
      <c r="M73" s="124"/>
      <c r="N73" s="124"/>
      <c r="O73" s="124"/>
      <c r="P73" s="124"/>
      <c r="Q73" s="124"/>
      <c r="R73" s="129"/>
      <c r="S73" s="129"/>
      <c r="T73" s="129"/>
      <c r="U73" s="129"/>
      <c r="V73" s="129"/>
      <c r="W73" s="129"/>
      <c r="X73" s="129"/>
      <c r="Y73" s="129"/>
      <c r="Z73" s="129"/>
      <c r="AA73" s="129"/>
      <c r="AB73" s="129"/>
      <c r="AC73" s="129"/>
      <c r="AD73" s="129"/>
      <c r="AE73" s="129"/>
      <c r="AF73" s="129"/>
      <c r="AG73" s="129"/>
      <c r="AH73" s="129"/>
      <c r="AI73" s="129"/>
      <c r="AJ73" s="129"/>
      <c r="AK73" s="129"/>
      <c r="AL73" s="129"/>
      <c r="AM73" s="129"/>
      <c r="AN73" s="129"/>
      <c r="AO73" s="129"/>
      <c r="AP73" s="129"/>
      <c r="AQ73" s="129"/>
      <c r="AR73" s="129"/>
      <c r="AS73" s="129"/>
      <c r="AT73" s="129"/>
      <c r="AU73" s="129"/>
      <c r="AV73" s="129"/>
      <c r="AW73" s="129"/>
      <c r="AX73" s="129"/>
      <c r="AY73" s="129"/>
      <c r="AZ73" s="129"/>
      <c r="BA73" s="129"/>
    </row>
    <row r="74" spans="1:53" s="32" customFormat="1" ht="18" hidden="1" outlineLevel="1" x14ac:dyDescent="0.2">
      <c r="A74" s="35" t="s">
        <v>15</v>
      </c>
      <c r="B74" s="36"/>
      <c r="C74" s="36"/>
      <c r="D74" s="37">
        <v>1</v>
      </c>
      <c r="E74" s="38"/>
      <c r="F74" s="124"/>
      <c r="G74" s="124"/>
      <c r="H74" s="124"/>
      <c r="I74" s="124"/>
      <c r="J74" s="124"/>
      <c r="K74" s="124"/>
      <c r="L74" s="124"/>
      <c r="M74" s="124"/>
      <c r="N74" s="124"/>
      <c r="O74" s="124"/>
      <c r="P74" s="124"/>
      <c r="Q74" s="124"/>
      <c r="R74" s="165"/>
      <c r="S74" s="165"/>
      <c r="T74" s="165"/>
      <c r="U74" s="165"/>
      <c r="V74" s="165"/>
      <c r="W74" s="165"/>
      <c r="X74" s="165"/>
      <c r="Y74" s="165"/>
      <c r="Z74" s="165"/>
      <c r="AA74" s="165"/>
      <c r="AB74" s="165"/>
      <c r="AC74" s="165"/>
      <c r="AD74" s="165"/>
      <c r="AE74" s="165"/>
      <c r="AF74" s="165"/>
      <c r="AG74" s="165"/>
      <c r="AH74" s="165"/>
      <c r="AI74" s="165"/>
      <c r="AJ74" s="165"/>
      <c r="AK74" s="165"/>
      <c r="AL74" s="165"/>
      <c r="AM74" s="165"/>
      <c r="AN74" s="165"/>
      <c r="AO74" s="165"/>
      <c r="AP74" s="165"/>
      <c r="AQ74" s="165"/>
      <c r="AR74" s="165"/>
      <c r="AS74" s="165"/>
      <c r="AT74" s="165"/>
      <c r="AU74" s="165"/>
      <c r="AV74" s="165"/>
      <c r="AW74" s="165"/>
      <c r="AX74" s="165"/>
      <c r="AY74" s="165"/>
      <c r="AZ74" s="165"/>
      <c r="BA74" s="165"/>
    </row>
    <row r="75" spans="1:53" s="22" customFormat="1" ht="16.5" hidden="1" outlineLevel="1" x14ac:dyDescent="0.2">
      <c r="A75" s="39"/>
      <c r="B75" s="56"/>
      <c r="C75" s="75"/>
      <c r="D75" s="37">
        <v>2</v>
      </c>
      <c r="E75" s="38"/>
      <c r="F75" s="124"/>
      <c r="G75" s="124"/>
      <c r="H75" s="124"/>
      <c r="I75" s="124"/>
      <c r="J75" s="124"/>
      <c r="K75" s="124"/>
      <c r="L75" s="124"/>
      <c r="M75" s="124"/>
      <c r="N75" s="124"/>
      <c r="O75" s="124"/>
      <c r="P75" s="124"/>
      <c r="Q75" s="124"/>
      <c r="R75" s="129"/>
      <c r="S75" s="129"/>
      <c r="T75" s="129"/>
      <c r="U75" s="129"/>
      <c r="V75" s="129"/>
      <c r="W75" s="129"/>
      <c r="X75" s="129"/>
      <c r="Y75" s="129"/>
      <c r="Z75" s="129"/>
      <c r="AA75" s="129"/>
      <c r="AB75" s="129"/>
      <c r="AC75" s="129"/>
      <c r="AD75" s="129"/>
      <c r="AE75" s="129"/>
      <c r="AF75" s="129"/>
      <c r="AG75" s="129"/>
      <c r="AH75" s="129"/>
      <c r="AI75" s="129"/>
      <c r="AJ75" s="129"/>
      <c r="AK75" s="129"/>
      <c r="AL75" s="129"/>
      <c r="AM75" s="129"/>
      <c r="AN75" s="129"/>
      <c r="AO75" s="129"/>
      <c r="AP75" s="129"/>
      <c r="AQ75" s="129"/>
      <c r="AR75" s="129"/>
      <c r="AS75" s="129"/>
      <c r="AT75" s="129"/>
      <c r="AU75" s="129"/>
      <c r="AV75" s="129"/>
      <c r="AW75" s="129"/>
      <c r="AX75" s="129"/>
      <c r="AY75" s="129"/>
      <c r="AZ75" s="129"/>
      <c r="BA75" s="129"/>
    </row>
    <row r="76" spans="1:53" s="22" customFormat="1" ht="16.5" hidden="1" outlineLevel="1" x14ac:dyDescent="0.2">
      <c r="A76" s="40"/>
      <c r="B76" s="56"/>
      <c r="C76" s="75"/>
      <c r="D76" s="37">
        <v>3</v>
      </c>
      <c r="E76" s="38"/>
      <c r="F76" s="124"/>
      <c r="G76" s="124"/>
      <c r="H76" s="124"/>
      <c r="I76" s="124"/>
      <c r="J76" s="124"/>
      <c r="K76" s="124"/>
      <c r="L76" s="124"/>
      <c r="M76" s="124"/>
      <c r="N76" s="124"/>
      <c r="O76" s="124"/>
      <c r="P76" s="124"/>
      <c r="Q76" s="124"/>
      <c r="R76" s="129"/>
      <c r="S76" s="129"/>
      <c r="T76" s="129"/>
      <c r="U76" s="129"/>
      <c r="V76" s="129"/>
      <c r="W76" s="129"/>
      <c r="X76" s="129"/>
      <c r="Y76" s="129"/>
      <c r="Z76" s="129"/>
      <c r="AA76" s="129"/>
      <c r="AB76" s="129"/>
      <c r="AC76" s="129"/>
      <c r="AD76" s="129"/>
      <c r="AE76" s="129"/>
      <c r="AF76" s="129"/>
      <c r="AG76" s="129"/>
      <c r="AH76" s="129"/>
      <c r="AI76" s="129"/>
      <c r="AJ76" s="129"/>
      <c r="AK76" s="129"/>
      <c r="AL76" s="129"/>
      <c r="AM76" s="129"/>
      <c r="AN76" s="129"/>
      <c r="AO76" s="129"/>
      <c r="AP76" s="129"/>
      <c r="AQ76" s="129"/>
      <c r="AR76" s="129"/>
      <c r="AS76" s="129"/>
      <c r="AT76" s="129"/>
      <c r="AU76" s="129"/>
      <c r="AV76" s="129"/>
      <c r="AW76" s="129"/>
      <c r="AX76" s="129"/>
      <c r="AY76" s="129"/>
      <c r="AZ76" s="129"/>
      <c r="BA76" s="129"/>
    </row>
    <row r="77" spans="1:53" s="22" customFormat="1" ht="16.5" hidden="1" outlineLevel="1" x14ac:dyDescent="0.2">
      <c r="A77" s="41" t="s">
        <v>7</v>
      </c>
      <c r="B77" s="42"/>
      <c r="C77" s="122"/>
      <c r="D77" s="37">
        <v>4</v>
      </c>
      <c r="E77" s="38"/>
      <c r="F77" s="124"/>
      <c r="G77" s="124"/>
      <c r="H77" s="124"/>
      <c r="I77" s="124"/>
      <c r="J77" s="124"/>
      <c r="K77" s="124"/>
      <c r="L77" s="124"/>
      <c r="M77" s="124"/>
      <c r="N77" s="124"/>
      <c r="O77" s="124"/>
      <c r="P77" s="124"/>
      <c r="Q77" s="124"/>
      <c r="R77" s="129"/>
      <c r="S77" s="129"/>
      <c r="T77" s="129"/>
      <c r="U77" s="129"/>
      <c r="V77" s="129"/>
      <c r="W77" s="129"/>
      <c r="X77" s="129"/>
      <c r="Y77" s="129"/>
      <c r="Z77" s="129"/>
      <c r="AA77" s="129"/>
      <c r="AB77" s="129"/>
      <c r="AC77" s="129"/>
      <c r="AD77" s="129"/>
      <c r="AE77" s="129"/>
      <c r="AF77" s="129"/>
      <c r="AG77" s="129"/>
      <c r="AH77" s="129"/>
      <c r="AI77" s="129"/>
      <c r="AJ77" s="129"/>
      <c r="AK77" s="129"/>
      <c r="AL77" s="129"/>
      <c r="AM77" s="129"/>
      <c r="AN77" s="129"/>
      <c r="AO77" s="129"/>
      <c r="AP77" s="129"/>
      <c r="AQ77" s="129"/>
      <c r="AR77" s="129"/>
      <c r="AS77" s="129"/>
      <c r="AT77" s="129"/>
      <c r="AU77" s="129"/>
      <c r="AV77" s="129"/>
      <c r="AW77" s="129"/>
      <c r="AX77" s="129"/>
      <c r="AY77" s="129"/>
      <c r="AZ77" s="129"/>
      <c r="BA77" s="129"/>
    </row>
    <row r="78" spans="1:53" s="32" customFormat="1" ht="18.75" hidden="1" outlineLevel="1" thickBot="1" x14ac:dyDescent="0.25">
      <c r="A78" s="43" t="s">
        <v>11</v>
      </c>
      <c r="B78" s="44">
        <f>SUM(B74:B77)</f>
        <v>0</v>
      </c>
      <c r="C78" s="44">
        <f>SUM(C74:C77)</f>
        <v>0</v>
      </c>
      <c r="D78" s="37">
        <v>5</v>
      </c>
      <c r="E78" s="38"/>
      <c r="F78" s="124"/>
      <c r="G78" s="124"/>
      <c r="H78" s="124"/>
      <c r="I78" s="124"/>
      <c r="J78" s="124"/>
      <c r="K78" s="124"/>
      <c r="L78" s="124"/>
      <c r="M78" s="124"/>
      <c r="N78" s="124"/>
      <c r="O78" s="124"/>
      <c r="P78" s="124"/>
      <c r="Q78" s="124"/>
      <c r="R78" s="165"/>
      <c r="S78" s="165"/>
      <c r="T78" s="165"/>
      <c r="U78" s="165"/>
      <c r="V78" s="165"/>
      <c r="W78" s="165"/>
      <c r="X78" s="165"/>
      <c r="Y78" s="165"/>
      <c r="Z78" s="165"/>
      <c r="AA78" s="165"/>
      <c r="AB78" s="165"/>
      <c r="AC78" s="165"/>
      <c r="AD78" s="165"/>
      <c r="AE78" s="165"/>
      <c r="AF78" s="165"/>
      <c r="AG78" s="165"/>
      <c r="AH78" s="165"/>
      <c r="AI78" s="165"/>
      <c r="AJ78" s="165"/>
      <c r="AK78" s="165"/>
      <c r="AL78" s="165"/>
      <c r="AM78" s="165"/>
      <c r="AN78" s="165"/>
      <c r="AO78" s="165"/>
      <c r="AP78" s="165"/>
      <c r="AQ78" s="165"/>
      <c r="AR78" s="165"/>
      <c r="AS78" s="165"/>
      <c r="AT78" s="165"/>
      <c r="AU78" s="165"/>
      <c r="AV78" s="165"/>
      <c r="AW78" s="165"/>
      <c r="AX78" s="165"/>
      <c r="AY78" s="165"/>
      <c r="AZ78" s="165"/>
      <c r="BA78" s="165"/>
    </row>
    <row r="79" spans="1:53" s="32" customFormat="1" ht="24.6" hidden="1" customHeight="1" outlineLevel="1" x14ac:dyDescent="0.2">
      <c r="A79" s="45" t="s">
        <v>12</v>
      </c>
      <c r="B79" s="46">
        <f>B78+B64</f>
        <v>0</v>
      </c>
      <c r="C79" s="46">
        <f>C78+C64</f>
        <v>0</v>
      </c>
      <c r="D79" s="47" t="s">
        <v>23</v>
      </c>
      <c r="E79" s="117">
        <f>SUM(E74:E78)</f>
        <v>0</v>
      </c>
      <c r="F79" s="124"/>
      <c r="G79" s="124"/>
      <c r="H79" s="124"/>
      <c r="I79" s="124"/>
      <c r="J79" s="124"/>
      <c r="K79" s="124"/>
      <c r="L79" s="124"/>
      <c r="M79" s="124"/>
      <c r="N79" s="124"/>
      <c r="O79" s="124"/>
      <c r="P79" s="124"/>
      <c r="Q79" s="124"/>
      <c r="R79" s="165"/>
      <c r="S79" s="165"/>
      <c r="T79" s="165"/>
      <c r="U79" s="165"/>
      <c r="V79" s="165"/>
      <c r="W79" s="165"/>
      <c r="X79" s="165"/>
      <c r="Y79" s="165"/>
      <c r="Z79" s="165"/>
      <c r="AA79" s="165"/>
      <c r="AB79" s="165"/>
      <c r="AC79" s="165"/>
      <c r="AD79" s="165"/>
      <c r="AE79" s="165"/>
      <c r="AF79" s="165"/>
      <c r="AG79" s="165"/>
      <c r="AH79" s="165"/>
      <c r="AI79" s="165"/>
      <c r="AJ79" s="165"/>
      <c r="AK79" s="165"/>
      <c r="AL79" s="165"/>
      <c r="AM79" s="165"/>
      <c r="AN79" s="165"/>
      <c r="AO79" s="165"/>
      <c r="AP79" s="165"/>
      <c r="AQ79" s="165"/>
      <c r="AR79" s="165"/>
      <c r="AS79" s="165"/>
      <c r="AT79" s="165"/>
      <c r="AU79" s="165"/>
      <c r="AV79" s="165"/>
      <c r="AW79" s="165"/>
      <c r="AX79" s="165"/>
      <c r="AY79" s="165"/>
      <c r="AZ79" s="165"/>
      <c r="BA79" s="165"/>
    </row>
    <row r="80" spans="1:53" s="33" customFormat="1" ht="18" hidden="1" outlineLevel="1" x14ac:dyDescent="0.2">
      <c r="A80" s="48"/>
      <c r="B80" s="49"/>
      <c r="C80" s="49"/>
      <c r="D80" s="250" t="s">
        <v>76</v>
      </c>
      <c r="E80" s="38"/>
      <c r="F80" s="124"/>
      <c r="G80" s="124"/>
      <c r="H80" s="124"/>
      <c r="I80" s="124"/>
      <c r="J80" s="124"/>
      <c r="K80" s="124"/>
      <c r="L80" s="124"/>
      <c r="M80" s="124"/>
      <c r="N80" s="124"/>
      <c r="O80" s="124"/>
      <c r="P80" s="124"/>
      <c r="Q80" s="124"/>
      <c r="R80" s="166"/>
      <c r="S80" s="166"/>
      <c r="T80" s="166"/>
      <c r="U80" s="166"/>
      <c r="V80" s="166"/>
      <c r="W80" s="166"/>
      <c r="X80" s="166"/>
      <c r="Y80" s="166"/>
      <c r="Z80" s="166"/>
      <c r="AA80" s="166"/>
      <c r="AB80" s="166"/>
      <c r="AC80" s="166"/>
      <c r="AD80" s="166"/>
      <c r="AE80" s="166"/>
      <c r="AF80" s="166"/>
      <c r="AG80" s="166"/>
      <c r="AH80" s="166"/>
      <c r="AI80" s="166"/>
      <c r="AJ80" s="166"/>
      <c r="AK80" s="166"/>
      <c r="AL80" s="166"/>
      <c r="AM80" s="166"/>
      <c r="AN80" s="166"/>
      <c r="AO80" s="166"/>
      <c r="AP80" s="166"/>
      <c r="AQ80" s="166"/>
      <c r="AR80" s="166"/>
      <c r="AS80" s="166"/>
      <c r="AT80" s="166"/>
      <c r="AU80" s="166"/>
      <c r="AV80" s="166"/>
      <c r="AW80" s="166"/>
      <c r="AX80" s="166"/>
      <c r="AY80" s="166"/>
      <c r="AZ80" s="166"/>
      <c r="BA80" s="166"/>
    </row>
    <row r="81" spans="1:53" s="22" customFormat="1" ht="38.25" hidden="1" customHeight="1" outlineLevel="1" thickBot="1" x14ac:dyDescent="0.25">
      <c r="A81" s="50"/>
      <c r="B81" s="62" t="s">
        <v>48</v>
      </c>
      <c r="C81" s="60">
        <f>B78-C78</f>
        <v>0</v>
      </c>
      <c r="D81" s="251" t="s">
        <v>77</v>
      </c>
      <c r="E81" s="252">
        <f>E80-E79</f>
        <v>0</v>
      </c>
      <c r="F81" s="124"/>
      <c r="G81" s="124"/>
      <c r="H81" s="124"/>
      <c r="I81" s="124"/>
      <c r="J81" s="124"/>
      <c r="K81" s="124"/>
      <c r="L81" s="124"/>
      <c r="M81" s="124"/>
      <c r="N81" s="124"/>
      <c r="O81" s="124"/>
      <c r="P81" s="124"/>
      <c r="Q81" s="124"/>
      <c r="R81" s="129"/>
      <c r="S81" s="129"/>
      <c r="T81" s="129"/>
      <c r="U81" s="129"/>
      <c r="V81" s="129"/>
      <c r="W81" s="129"/>
      <c r="X81" s="129"/>
      <c r="Y81" s="129"/>
      <c r="Z81" s="129"/>
      <c r="AA81" s="129"/>
      <c r="AB81" s="129"/>
      <c r="AC81" s="129"/>
      <c r="AD81" s="129"/>
      <c r="AE81" s="129"/>
      <c r="AF81" s="129"/>
      <c r="AG81" s="129"/>
      <c r="AH81" s="129"/>
      <c r="AI81" s="129"/>
      <c r="AJ81" s="129"/>
      <c r="AK81" s="129"/>
      <c r="AL81" s="129"/>
      <c r="AM81" s="129"/>
      <c r="AN81" s="129"/>
      <c r="AO81" s="129"/>
      <c r="AP81" s="129"/>
      <c r="AQ81" s="129"/>
      <c r="AR81" s="129"/>
      <c r="AS81" s="129"/>
      <c r="AT81" s="129"/>
      <c r="AU81" s="129"/>
      <c r="AV81" s="129"/>
      <c r="AW81" s="129"/>
      <c r="AX81" s="129"/>
      <c r="AY81" s="129"/>
      <c r="AZ81" s="129"/>
      <c r="BA81" s="129"/>
    </row>
    <row r="82" spans="1:53" s="22" customFormat="1" ht="18" hidden="1" outlineLevel="1" x14ac:dyDescent="0.35">
      <c r="A82" s="51" t="s">
        <v>24</v>
      </c>
      <c r="B82" s="174">
        <f>SUMIF(K26:K63,"&lt;0",K26:K63)</f>
        <v>0</v>
      </c>
      <c r="C82" s="173"/>
      <c r="D82" s="124"/>
      <c r="E82" s="124"/>
      <c r="F82" s="124"/>
      <c r="G82" s="124"/>
      <c r="H82" s="124"/>
      <c r="I82" s="124"/>
      <c r="J82" s="124"/>
      <c r="K82" s="124"/>
      <c r="L82" s="124"/>
      <c r="M82" s="124"/>
      <c r="N82" s="124"/>
      <c r="O82" s="124"/>
      <c r="P82" s="124"/>
      <c r="Q82" s="124"/>
      <c r="R82" s="129"/>
      <c r="S82" s="129"/>
      <c r="T82" s="129"/>
      <c r="U82" s="129"/>
      <c r="V82" s="129"/>
      <c r="W82" s="129"/>
      <c r="X82" s="129"/>
      <c r="Y82" s="129"/>
      <c r="Z82" s="129"/>
      <c r="AA82" s="129"/>
      <c r="AB82" s="129"/>
      <c r="AC82" s="129"/>
      <c r="AD82" s="129"/>
      <c r="AE82" s="129"/>
      <c r="AF82" s="129"/>
      <c r="AG82" s="129"/>
      <c r="AH82" s="129"/>
      <c r="AI82" s="129"/>
      <c r="AJ82" s="129"/>
      <c r="AK82" s="129"/>
      <c r="AL82" s="129"/>
      <c r="AM82" s="129"/>
      <c r="AN82" s="129"/>
      <c r="AO82" s="129"/>
      <c r="AP82" s="129"/>
      <c r="AQ82" s="129"/>
      <c r="AR82" s="129"/>
      <c r="AS82" s="129"/>
      <c r="AT82" s="129"/>
      <c r="AU82" s="129"/>
      <c r="AV82" s="129"/>
      <c r="AW82" s="129"/>
      <c r="AX82" s="129"/>
      <c r="AY82" s="129"/>
      <c r="AZ82" s="129"/>
      <c r="BA82" s="129"/>
    </row>
    <row r="83" spans="1:53" s="22" customFormat="1" ht="18" hidden="1" outlineLevel="1" x14ac:dyDescent="0.35">
      <c r="A83" s="52" t="s">
        <v>25</v>
      </c>
      <c r="B83" s="175">
        <f>N64</f>
        <v>0</v>
      </c>
      <c r="C83" s="173"/>
      <c r="D83" s="124"/>
      <c r="E83" s="124"/>
      <c r="F83" s="124"/>
      <c r="G83" s="124"/>
      <c r="H83" s="124"/>
      <c r="Q83" s="146"/>
      <c r="R83" s="129"/>
      <c r="S83" s="129"/>
      <c r="T83" s="129"/>
      <c r="U83" s="129"/>
      <c r="V83" s="129"/>
      <c r="W83" s="129"/>
      <c r="X83" s="129"/>
      <c r="Y83" s="129"/>
      <c r="Z83" s="129"/>
      <c r="AA83" s="129"/>
      <c r="AB83" s="129"/>
      <c r="AC83" s="129"/>
      <c r="AD83" s="129"/>
      <c r="AE83" s="129"/>
      <c r="AF83" s="129"/>
      <c r="AG83" s="129"/>
      <c r="AH83" s="129"/>
      <c r="AI83" s="129"/>
      <c r="AJ83" s="129"/>
      <c r="AK83" s="129"/>
      <c r="AL83" s="129"/>
      <c r="AM83" s="129"/>
      <c r="AN83" s="129"/>
      <c r="AO83" s="129"/>
      <c r="AP83" s="129"/>
      <c r="AQ83" s="129"/>
      <c r="AR83" s="129"/>
      <c r="AS83" s="129"/>
      <c r="AT83" s="129"/>
      <c r="AU83" s="129"/>
      <c r="AV83" s="129"/>
      <c r="AW83" s="129"/>
      <c r="AX83" s="129"/>
      <c r="AY83" s="129"/>
      <c r="AZ83" s="129"/>
      <c r="BA83" s="129"/>
    </row>
    <row r="84" spans="1:53" s="22" customFormat="1" ht="18" hidden="1" outlineLevel="1" x14ac:dyDescent="0.35">
      <c r="A84" s="52" t="s">
        <v>26</v>
      </c>
      <c r="B84" s="175">
        <f>M64</f>
        <v>0</v>
      </c>
      <c r="C84" s="173"/>
      <c r="D84" s="124"/>
      <c r="E84" s="124"/>
      <c r="F84" s="124"/>
      <c r="G84" s="124"/>
      <c r="H84" s="124"/>
      <c r="Q84" s="146"/>
      <c r="R84" s="129"/>
      <c r="S84" s="129"/>
      <c r="T84" s="129"/>
      <c r="U84" s="129"/>
      <c r="V84" s="129"/>
      <c r="W84" s="129"/>
      <c r="X84" s="129"/>
      <c r="Y84" s="129"/>
      <c r="Z84" s="129"/>
      <c r="AA84" s="129"/>
      <c r="AB84" s="129"/>
      <c r="AC84" s="129"/>
      <c r="AD84" s="129"/>
      <c r="AE84" s="129"/>
      <c r="AF84" s="129"/>
      <c r="AG84" s="129"/>
      <c r="AH84" s="129"/>
      <c r="AI84" s="129"/>
      <c r="AJ84" s="129"/>
      <c r="AK84" s="129"/>
      <c r="AL84" s="129"/>
      <c r="AM84" s="129"/>
      <c r="AN84" s="129"/>
      <c r="AO84" s="129"/>
      <c r="AP84" s="129"/>
      <c r="AQ84" s="129"/>
      <c r="AR84" s="129"/>
      <c r="AS84" s="129"/>
      <c r="AT84" s="129"/>
      <c r="AU84" s="129"/>
      <c r="AV84" s="129"/>
      <c r="AW84" s="129"/>
      <c r="AX84" s="129"/>
      <c r="AY84" s="129"/>
      <c r="AZ84" s="129"/>
      <c r="BA84" s="129"/>
    </row>
    <row r="85" spans="1:53" s="22" customFormat="1" ht="18.75" hidden="1" outlineLevel="1" thickBot="1" x14ac:dyDescent="0.4">
      <c r="A85" s="53" t="s">
        <v>27</v>
      </c>
      <c r="B85" s="176">
        <f>J64</f>
        <v>0</v>
      </c>
      <c r="C85" s="173"/>
      <c r="D85" s="124"/>
      <c r="E85" s="124"/>
      <c r="F85" s="124"/>
      <c r="G85" s="124"/>
      <c r="H85" s="124"/>
      <c r="Q85" s="146"/>
      <c r="R85" s="129"/>
      <c r="S85" s="129"/>
      <c r="T85" s="129"/>
      <c r="U85" s="129"/>
      <c r="V85" s="129"/>
      <c r="W85" s="129"/>
      <c r="X85" s="129"/>
      <c r="Y85" s="129"/>
      <c r="Z85" s="129"/>
      <c r="AA85" s="129"/>
      <c r="AB85" s="129"/>
      <c r="AC85" s="129"/>
      <c r="AD85" s="129"/>
      <c r="AE85" s="129"/>
      <c r="AF85" s="129"/>
      <c r="AG85" s="129"/>
      <c r="AH85" s="129"/>
      <c r="AI85" s="129"/>
      <c r="AJ85" s="129"/>
      <c r="AK85" s="129"/>
      <c r="AL85" s="129"/>
      <c r="AM85" s="129"/>
      <c r="AN85" s="129"/>
      <c r="AO85" s="129"/>
      <c r="AP85" s="129"/>
      <c r="AQ85" s="129"/>
      <c r="AR85" s="129"/>
      <c r="AS85" s="129"/>
      <c r="AT85" s="129"/>
      <c r="AU85" s="129"/>
      <c r="AV85" s="129"/>
      <c r="AW85" s="129"/>
      <c r="AX85" s="129"/>
      <c r="AY85" s="129"/>
      <c r="AZ85" s="129"/>
      <c r="BA85" s="129"/>
    </row>
    <row r="86" spans="1:53" s="22" customFormat="1" ht="18.75" hidden="1" outlineLevel="1" thickBot="1" x14ac:dyDescent="0.4">
      <c r="A86" s="54" t="s">
        <v>28</v>
      </c>
      <c r="B86" s="177">
        <f>B88-B87</f>
        <v>0</v>
      </c>
      <c r="C86" s="173"/>
      <c r="D86" s="124"/>
      <c r="E86" s="124"/>
      <c r="F86" s="124"/>
      <c r="G86" s="124"/>
      <c r="H86" s="124"/>
      <c r="Q86" s="146"/>
      <c r="R86" s="129"/>
      <c r="S86" s="129"/>
      <c r="T86" s="129"/>
      <c r="U86" s="129"/>
      <c r="V86" s="129"/>
      <c r="W86" s="129"/>
      <c r="X86" s="129"/>
      <c r="Y86" s="129"/>
      <c r="Z86" s="129"/>
      <c r="AA86" s="129"/>
      <c r="AB86" s="129"/>
      <c r="AC86" s="129"/>
      <c r="AD86" s="129"/>
      <c r="AE86" s="129"/>
      <c r="AF86" s="129"/>
      <c r="AG86" s="129"/>
      <c r="AH86" s="129"/>
      <c r="AI86" s="129"/>
      <c r="AJ86" s="129"/>
      <c r="AK86" s="129"/>
      <c r="AL86" s="129"/>
      <c r="AM86" s="129"/>
      <c r="AN86" s="129"/>
      <c r="AO86" s="129"/>
      <c r="AP86" s="129"/>
      <c r="AQ86" s="129"/>
      <c r="AR86" s="129"/>
      <c r="AS86" s="129"/>
      <c r="AT86" s="129"/>
      <c r="AU86" s="129"/>
      <c r="AV86" s="129"/>
      <c r="AW86" s="129"/>
      <c r="AX86" s="129"/>
      <c r="AY86" s="129"/>
      <c r="AZ86" s="129"/>
      <c r="BA86" s="129"/>
    </row>
    <row r="87" spans="1:53" s="22" customFormat="1" ht="18.75" hidden="1" outlineLevel="1" thickBot="1" x14ac:dyDescent="0.4">
      <c r="A87" s="55" t="s">
        <v>29</v>
      </c>
      <c r="B87" s="178">
        <f>I64+N64</f>
        <v>0</v>
      </c>
      <c r="C87" s="173"/>
      <c r="D87" s="124"/>
      <c r="E87" s="124"/>
      <c r="F87" s="124"/>
      <c r="G87" s="124"/>
      <c r="H87" s="124"/>
      <c r="Q87" s="146"/>
      <c r="R87" s="129"/>
      <c r="S87" s="129"/>
      <c r="T87" s="129"/>
      <c r="U87" s="129"/>
      <c r="V87" s="129"/>
      <c r="W87" s="129"/>
      <c r="X87" s="129"/>
      <c r="Y87" s="129"/>
      <c r="Z87" s="129"/>
      <c r="AA87" s="129"/>
      <c r="AB87" s="129"/>
      <c r="AC87" s="129"/>
      <c r="AD87" s="129"/>
      <c r="AE87" s="129"/>
      <c r="AF87" s="129"/>
      <c r="AG87" s="129"/>
      <c r="AH87" s="129"/>
      <c r="AI87" s="129"/>
      <c r="AJ87" s="129"/>
      <c r="AK87" s="129"/>
      <c r="AL87" s="129"/>
      <c r="AM87" s="129"/>
      <c r="AN87" s="129"/>
      <c r="AO87" s="129"/>
      <c r="AP87" s="129"/>
      <c r="AQ87" s="129"/>
      <c r="AR87" s="129"/>
      <c r="AS87" s="129"/>
      <c r="AT87" s="129"/>
      <c r="AU87" s="129"/>
      <c r="AV87" s="129"/>
      <c r="AW87" s="129"/>
      <c r="AX87" s="129"/>
      <c r="AY87" s="129"/>
      <c r="AZ87" s="129"/>
      <c r="BA87" s="129"/>
    </row>
    <row r="88" spans="1:53" s="22" customFormat="1" ht="18.75" hidden="1" outlineLevel="1" thickBot="1" x14ac:dyDescent="0.4">
      <c r="A88" s="55" t="s">
        <v>30</v>
      </c>
      <c r="B88" s="178">
        <f>B64-C64</f>
        <v>0</v>
      </c>
      <c r="C88" s="173"/>
      <c r="D88" s="124"/>
      <c r="E88" s="124"/>
      <c r="F88" s="124"/>
      <c r="G88" s="124"/>
      <c r="H88" s="124"/>
      <c r="Q88" s="146"/>
      <c r="R88" s="129"/>
      <c r="S88" s="129"/>
      <c r="T88" s="129"/>
      <c r="U88" s="129"/>
      <c r="V88" s="129"/>
      <c r="W88" s="129"/>
      <c r="X88" s="129"/>
      <c r="Y88" s="129"/>
      <c r="Z88" s="129"/>
      <c r="AA88" s="129"/>
      <c r="AB88" s="129"/>
      <c r="AC88" s="129"/>
      <c r="AD88" s="129"/>
      <c r="AE88" s="129"/>
      <c r="AF88" s="129"/>
      <c r="AG88" s="129"/>
      <c r="AH88" s="129"/>
      <c r="AI88" s="129"/>
      <c r="AJ88" s="129"/>
      <c r="AK88" s="129"/>
      <c r="AL88" s="129"/>
      <c r="AM88" s="129"/>
      <c r="AN88" s="129"/>
      <c r="AO88" s="129"/>
      <c r="AP88" s="129"/>
      <c r="AQ88" s="129"/>
      <c r="AR88" s="129"/>
      <c r="AS88" s="129"/>
      <c r="AT88" s="129"/>
      <c r="AU88" s="129"/>
      <c r="AV88" s="129"/>
      <c r="AW88" s="129"/>
      <c r="AX88" s="129"/>
      <c r="AY88" s="129"/>
      <c r="AZ88" s="129"/>
      <c r="BA88" s="129"/>
    </row>
    <row r="89" spans="1:53" ht="15" hidden="1" outlineLevel="1" thickBot="1" x14ac:dyDescent="0.25">
      <c r="B89" s="128"/>
      <c r="C89" s="128"/>
      <c r="D89" s="124"/>
      <c r="E89" s="124"/>
      <c r="F89" s="124"/>
      <c r="G89" s="124"/>
      <c r="H89" s="124"/>
      <c r="Q89" s="131"/>
    </row>
    <row r="90" spans="1:53" ht="17.25" hidden="1" outlineLevel="1" thickBot="1" x14ac:dyDescent="0.25">
      <c r="A90" s="59" t="s">
        <v>35</v>
      </c>
      <c r="B90" s="128"/>
      <c r="C90" s="128"/>
      <c r="D90" s="124"/>
      <c r="E90" s="124"/>
      <c r="F90" s="124"/>
      <c r="G90" s="124"/>
      <c r="H90" s="124"/>
      <c r="Q90" s="131"/>
    </row>
    <row r="91" spans="1:53" hidden="1" outlineLevel="1" x14ac:dyDescent="0.2">
      <c r="A91" s="57" t="str">
        <f>"Specifikacija utrošenih/neutrošenih sredstava po kategorijama:"</f>
        <v>Specifikacija utrošenih/neutrošenih sredstava po kategorijama:</v>
      </c>
      <c r="B91" s="128"/>
      <c r="C91" s="128"/>
      <c r="D91" s="124"/>
      <c r="E91" s="124"/>
      <c r="F91" s="124"/>
      <c r="G91" s="124"/>
      <c r="H91" s="124"/>
      <c r="Q91" s="131"/>
    </row>
    <row r="92" spans="1:53" hidden="1" outlineLevel="1" x14ac:dyDescent="0.2">
      <c r="A92" s="57" t="str">
        <f>"1. Troškovi istraživanja: planirano "&amp;TEXT(ROUND(B26,2),"#.##0,00")&amp;" EUR, utrošeno "&amp;TEXT(ROUND(C26,2),"#.##0,00")&amp;" EUR, "&amp;IF((B26-C26)&lt;0,"više utrošeno ","neutrošeno ")&amp;TEXT(ROUND(ABS(B26-C26),2),"#.##0,00")&amp;" EUR"</f>
        <v>1. Troškovi istraživanja: planirano 0,00 EUR, utrošeno 0,00 EUR, neutrošeno 0,00 EUR</v>
      </c>
      <c r="B92" s="128"/>
      <c r="C92" s="128"/>
      <c r="D92" s="124"/>
      <c r="E92" s="124"/>
      <c r="F92" s="124"/>
      <c r="G92" s="124"/>
      <c r="H92" s="124"/>
      <c r="Q92" s="131"/>
    </row>
    <row r="93" spans="1:53" hidden="1" outlineLevel="1" x14ac:dyDescent="0.2">
      <c r="A93" s="57" t="str">
        <f>"2. Troškovi osoblja – školarina: planirano "&amp;TEXT(ROUND(B31,2),"#.##0,00")&amp;" EUR, utrošeno "&amp;TEXT(ROUND(C31,2),"#.##0,00")&amp;" EUR, "&amp;IF((B31-C31)&lt;0,"više utrošeno ","neutrošeno ")&amp;TEXT(ROUND(ABS(B31-C31),2),"#.##0,00")&amp;" EUR"</f>
        <v>2. Troškovi osoblja – školarina: planirano 0,00 EUR, utrošeno 0,00 EUR, neutrošeno 0,00 EUR</v>
      </c>
      <c r="B93" s="128"/>
      <c r="C93" s="128"/>
      <c r="D93" s="124"/>
      <c r="E93" s="124"/>
      <c r="F93" s="124"/>
      <c r="G93" s="124"/>
      <c r="H93" s="124"/>
      <c r="Q93" s="131"/>
    </row>
    <row r="94" spans="1:53" hidden="1" outlineLevel="1" x14ac:dyDescent="0.2">
      <c r="A94" s="57" t="str">
        <f>"3. Troškovi opreme: planirano "&amp;TEXT(ROUND(B42,2),"#.##0,00")&amp;" EUR, utrošeno "&amp;TEXT(ROUND(C42,2),"#.##0,00")&amp;" EUR, "&amp;IF((B42-C42)&lt;0,"više utrošeno ","neutrošeno ")&amp;TEXT(ROUND(ABS(B42-C42),2),"#.##0,00")&amp;" EUR"</f>
        <v>3. Troškovi opreme: planirano 0,00 EUR, utrošeno 0,00 EUR, neutrošeno 0,00 EUR</v>
      </c>
      <c r="B94" s="128"/>
      <c r="C94" s="128"/>
      <c r="D94" s="124"/>
      <c r="E94" s="124"/>
      <c r="F94" s="124"/>
      <c r="G94" s="124"/>
      <c r="H94" s="124"/>
      <c r="Q94" s="131"/>
    </row>
    <row r="95" spans="1:53" hidden="1" outlineLevel="1" x14ac:dyDescent="0.2">
      <c r="A95" s="57" t="str">
        <f>"4. Troškovi usavršavanja, diseminacije i suradnje: planirano "&amp;TEXT(ROUND(B59,2),"#.##0,00")&amp;" EUR, utrošeno "&amp;TEXT(ROUND(C59,2),"#.##0,00")&amp;" EUR, "&amp;IF((B59-C59)&lt;0,"više utrošeno ","neutrošeno ")&amp;TEXT(ROUND(ABS(B59-C59),2),"#.##0,00")&amp;" EUR"</f>
        <v>4. Troškovi usavršavanja, diseminacije i suradnje: planirano 0,00 EUR, utrošeno 0,00 EUR, neutrošeno 0,00 EUR</v>
      </c>
      <c r="B95" s="128"/>
      <c r="C95" s="128"/>
      <c r="D95" s="124"/>
      <c r="E95" s="124"/>
      <c r="F95" s="124"/>
      <c r="G95" s="124"/>
      <c r="H95" s="124"/>
      <c r="Q95" s="131"/>
    </row>
    <row r="96" spans="1:53" hidden="1" outlineLevel="1" x14ac:dyDescent="0.2">
      <c r="A96" s="57" t="str">
        <f>"5. Posredni troškovi: planirano "&amp;TEXT(ROUND(B63,2),"#.##0,00")&amp;" EUR, utrošeno "&amp;TEXT(ROUND(C63,2),"#.##0,00")&amp;" EUR, "&amp;IF((B63-C63)&lt;0,"više utrošeno ","neutrošeno ")&amp;TEXT(ROUND(ABS(B63-C63),2),"#.##0,00")&amp;" EUR"</f>
        <v>5. Posredni troškovi: planirano 0,00 EUR, utrošeno 0,00 EUR, neutrošeno 0,00 EUR</v>
      </c>
      <c r="B96" s="128"/>
      <c r="C96" s="128"/>
      <c r="D96" s="124"/>
      <c r="E96" s="124"/>
      <c r="F96" s="124"/>
      <c r="G96" s="124"/>
      <c r="H96" s="124"/>
      <c r="Q96" s="131"/>
    </row>
    <row r="97" spans="1:54" ht="15" hidden="1" outlineLevel="1" thickBot="1" x14ac:dyDescent="0.25">
      <c r="A97" s="58" t="str">
        <f>"Troškovi plaće: planirano "&amp;TEXT(ROUND(B78,2),"#.##0,00")&amp;" EUR, utrošeno "&amp;TEXT(ROUND(C78,2),"#.##0,00")&amp;" EUR, "&amp;IF((B78-C78)&lt;0,"isplaćeno više od planiranog ","neisplaćena planirana sredstva ")&amp;TEXT(ROUND(ABS(B78-C78),2),"#.##0,00")&amp;" EUR"</f>
        <v>Troškovi plaće: planirano 0,00 EUR, utrošeno 0,00 EUR, neisplaćena planirana sredstva 0,00 EUR</v>
      </c>
      <c r="B97" s="128"/>
      <c r="C97" s="128"/>
      <c r="D97" s="124"/>
      <c r="E97" s="124"/>
      <c r="F97" s="124"/>
      <c r="G97" s="124"/>
      <c r="H97" s="124"/>
      <c r="Q97" s="131"/>
    </row>
    <row r="98" spans="1:54" hidden="1" outlineLevel="1" x14ac:dyDescent="0.2">
      <c r="A98" s="124"/>
      <c r="B98" s="128"/>
      <c r="C98" s="128"/>
      <c r="D98" s="124"/>
      <c r="E98" s="124"/>
      <c r="F98" s="124"/>
      <c r="G98" s="124"/>
      <c r="H98" s="124"/>
      <c r="Q98" s="131"/>
    </row>
    <row r="99" spans="1:54" hidden="1" collapsed="1" x14ac:dyDescent="0.2">
      <c r="A99" s="124"/>
      <c r="Q99" s="131"/>
    </row>
    <row r="100" spans="1:54" x14ac:dyDescent="0.2">
      <c r="A100" s="124"/>
      <c r="B100" s="126"/>
      <c r="C100" s="126"/>
      <c r="D100" s="125"/>
      <c r="E100" s="125"/>
      <c r="F100" s="125"/>
      <c r="G100" s="125"/>
      <c r="H100" s="125"/>
      <c r="I100" s="127"/>
      <c r="J100" s="127"/>
      <c r="K100" s="127"/>
      <c r="L100" s="127"/>
      <c r="M100" s="127"/>
      <c r="N100" s="127"/>
      <c r="O100" s="125"/>
      <c r="P100" s="125"/>
      <c r="Q100" s="147"/>
    </row>
    <row r="101" spans="1:54" s="124" customFormat="1" x14ac:dyDescent="0.2">
      <c r="B101" s="128"/>
      <c r="C101" s="128"/>
      <c r="I101" s="129"/>
      <c r="J101" s="129"/>
      <c r="K101" s="129"/>
      <c r="L101" s="129"/>
      <c r="M101" s="129"/>
      <c r="N101" s="129"/>
      <c r="Q101" s="148"/>
      <c r="BB101" s="123"/>
    </row>
    <row r="102" spans="1:54" s="124" customFormat="1" x14ac:dyDescent="0.2">
      <c r="B102" s="128"/>
      <c r="C102" s="128"/>
      <c r="I102" s="129"/>
      <c r="J102" s="129"/>
      <c r="K102" s="129"/>
      <c r="L102" s="129"/>
      <c r="M102" s="129"/>
      <c r="N102" s="129"/>
      <c r="Q102" s="148"/>
      <c r="BB102" s="123"/>
    </row>
    <row r="103" spans="1:54" s="124" customFormat="1" x14ac:dyDescent="0.2">
      <c r="B103" s="128"/>
      <c r="C103" s="128"/>
      <c r="I103" s="129"/>
      <c r="J103" s="129"/>
      <c r="K103" s="129"/>
      <c r="L103" s="129"/>
      <c r="M103" s="129"/>
      <c r="N103" s="129"/>
      <c r="Q103" s="148"/>
      <c r="BB103" s="123"/>
    </row>
    <row r="104" spans="1:54" s="124" customFormat="1" x14ac:dyDescent="0.2">
      <c r="B104" s="128"/>
      <c r="C104" s="128"/>
      <c r="I104" s="129"/>
      <c r="J104" s="129"/>
      <c r="K104" s="129"/>
      <c r="L104" s="129"/>
      <c r="M104" s="129"/>
      <c r="N104" s="129"/>
      <c r="Q104" s="148"/>
      <c r="BB104" s="123"/>
    </row>
    <row r="105" spans="1:54" s="124" customFormat="1" x14ac:dyDescent="0.2">
      <c r="B105" s="128"/>
      <c r="C105" s="128"/>
      <c r="I105" s="129"/>
      <c r="J105" s="129"/>
      <c r="K105" s="129"/>
      <c r="L105" s="129"/>
      <c r="M105" s="129"/>
      <c r="N105" s="129"/>
      <c r="Q105" s="148"/>
      <c r="BB105" s="123"/>
    </row>
    <row r="106" spans="1:54" s="124" customFormat="1" x14ac:dyDescent="0.2">
      <c r="B106" s="128"/>
      <c r="C106" s="128"/>
      <c r="I106" s="129"/>
      <c r="J106" s="129"/>
      <c r="K106" s="129"/>
      <c r="L106" s="129"/>
      <c r="M106" s="129"/>
      <c r="N106" s="129"/>
      <c r="Q106" s="148"/>
      <c r="BB106" s="123"/>
    </row>
    <row r="107" spans="1:54" s="124" customFormat="1" x14ac:dyDescent="0.2">
      <c r="B107" s="128"/>
      <c r="C107" s="128"/>
      <c r="I107" s="129"/>
      <c r="J107" s="129"/>
      <c r="K107" s="129"/>
      <c r="L107" s="129"/>
      <c r="M107" s="129"/>
      <c r="N107" s="129"/>
      <c r="Q107" s="148"/>
      <c r="BB107" s="123"/>
    </row>
    <row r="108" spans="1:54" s="124" customFormat="1" x14ac:dyDescent="0.2">
      <c r="B108" s="128"/>
      <c r="C108" s="128"/>
      <c r="I108" s="129"/>
      <c r="J108" s="129"/>
      <c r="K108" s="129"/>
      <c r="L108" s="129"/>
      <c r="M108" s="129"/>
      <c r="N108" s="129"/>
      <c r="Q108" s="148"/>
      <c r="BB108" s="123"/>
    </row>
    <row r="109" spans="1:54" s="124" customFormat="1" x14ac:dyDescent="0.2">
      <c r="B109" s="128"/>
      <c r="C109" s="128"/>
      <c r="I109" s="129"/>
      <c r="J109" s="129"/>
      <c r="K109" s="129"/>
      <c r="L109" s="129"/>
      <c r="M109" s="129"/>
      <c r="N109" s="129"/>
      <c r="Q109" s="148"/>
      <c r="BB109" s="123"/>
    </row>
    <row r="110" spans="1:54" s="124" customFormat="1" x14ac:dyDescent="0.2">
      <c r="B110" s="128"/>
      <c r="C110" s="128"/>
      <c r="I110" s="129"/>
      <c r="J110" s="129"/>
      <c r="K110" s="129"/>
      <c r="L110" s="129"/>
      <c r="M110" s="129"/>
      <c r="N110" s="129"/>
      <c r="Q110" s="148"/>
      <c r="BB110" s="123"/>
    </row>
    <row r="111" spans="1:54" s="124" customFormat="1" x14ac:dyDescent="0.2">
      <c r="B111" s="128"/>
      <c r="C111" s="128"/>
      <c r="I111" s="129"/>
      <c r="J111" s="129"/>
      <c r="K111" s="129"/>
      <c r="L111" s="129"/>
      <c r="M111" s="129"/>
      <c r="N111" s="129"/>
      <c r="Q111" s="148"/>
      <c r="BB111" s="123"/>
    </row>
    <row r="112" spans="1:54" s="124" customFormat="1" x14ac:dyDescent="0.2">
      <c r="B112" s="128"/>
      <c r="C112" s="128"/>
      <c r="I112" s="129"/>
      <c r="J112" s="129"/>
      <c r="K112" s="129"/>
      <c r="L112" s="129"/>
      <c r="M112" s="129"/>
      <c r="N112" s="129"/>
      <c r="Q112" s="148"/>
      <c r="BB112" s="123"/>
    </row>
    <row r="113" spans="2:54" s="124" customFormat="1" x14ac:dyDescent="0.2">
      <c r="B113" s="128"/>
      <c r="C113" s="128"/>
      <c r="I113" s="129"/>
      <c r="J113" s="129"/>
      <c r="K113" s="129"/>
      <c r="L113" s="129"/>
      <c r="M113" s="129"/>
      <c r="N113" s="129"/>
      <c r="Q113" s="148"/>
      <c r="BB113" s="123"/>
    </row>
    <row r="114" spans="2:54" s="124" customFormat="1" x14ac:dyDescent="0.2">
      <c r="B114" s="128"/>
      <c r="C114" s="128"/>
      <c r="I114" s="129"/>
      <c r="J114" s="129"/>
      <c r="K114" s="129"/>
      <c r="L114" s="129"/>
      <c r="M114" s="129"/>
      <c r="N114" s="129"/>
      <c r="Q114" s="148"/>
      <c r="BB114" s="123"/>
    </row>
    <row r="115" spans="2:54" s="124" customFormat="1" x14ac:dyDescent="0.2">
      <c r="B115" s="128"/>
      <c r="C115" s="128"/>
      <c r="I115" s="129"/>
      <c r="J115" s="129"/>
      <c r="K115" s="129"/>
      <c r="L115" s="129"/>
      <c r="M115" s="129"/>
      <c r="N115" s="129"/>
      <c r="Q115" s="148"/>
      <c r="BB115" s="123"/>
    </row>
    <row r="116" spans="2:54" s="124" customFormat="1" x14ac:dyDescent="0.2">
      <c r="B116" s="128"/>
      <c r="C116" s="128"/>
      <c r="I116" s="129"/>
      <c r="J116" s="129"/>
      <c r="K116" s="129"/>
      <c r="L116" s="129"/>
      <c r="M116" s="129"/>
      <c r="N116" s="129"/>
      <c r="Q116" s="148"/>
      <c r="BB116" s="123"/>
    </row>
    <row r="117" spans="2:54" s="124" customFormat="1" x14ac:dyDescent="0.2">
      <c r="B117" s="128"/>
      <c r="C117" s="128"/>
      <c r="I117" s="129"/>
      <c r="J117" s="129"/>
      <c r="K117" s="129"/>
      <c r="L117" s="129"/>
      <c r="M117" s="129"/>
      <c r="N117" s="129"/>
      <c r="Q117" s="148"/>
      <c r="BB117" s="123"/>
    </row>
    <row r="118" spans="2:54" s="124" customFormat="1" x14ac:dyDescent="0.2">
      <c r="B118" s="128"/>
      <c r="C118" s="128"/>
      <c r="I118" s="129"/>
      <c r="J118" s="129"/>
      <c r="K118" s="129"/>
      <c r="L118" s="129"/>
      <c r="M118" s="129"/>
      <c r="N118" s="129"/>
      <c r="Q118" s="148"/>
      <c r="BB118" s="123"/>
    </row>
    <row r="119" spans="2:54" s="124" customFormat="1" x14ac:dyDescent="0.2">
      <c r="B119" s="128"/>
      <c r="C119" s="128"/>
      <c r="I119" s="129"/>
      <c r="J119" s="129"/>
      <c r="K119" s="129"/>
      <c r="L119" s="129"/>
      <c r="M119" s="129"/>
      <c r="N119" s="129"/>
      <c r="Q119" s="148"/>
      <c r="BB119" s="123"/>
    </row>
    <row r="120" spans="2:54" s="124" customFormat="1" x14ac:dyDescent="0.2">
      <c r="B120" s="128"/>
      <c r="C120" s="128"/>
      <c r="I120" s="129"/>
      <c r="J120" s="129"/>
      <c r="K120" s="129"/>
      <c r="L120" s="129"/>
      <c r="M120" s="129"/>
      <c r="N120" s="129"/>
      <c r="Q120" s="148"/>
      <c r="BB120" s="123"/>
    </row>
    <row r="121" spans="2:54" s="124" customFormat="1" x14ac:dyDescent="0.2">
      <c r="B121" s="128"/>
      <c r="C121" s="128"/>
      <c r="I121" s="129"/>
      <c r="J121" s="129"/>
      <c r="K121" s="129"/>
      <c r="L121" s="129"/>
      <c r="M121" s="129"/>
      <c r="N121" s="129"/>
      <c r="Q121" s="148"/>
      <c r="BB121" s="123"/>
    </row>
    <row r="122" spans="2:54" s="124" customFormat="1" x14ac:dyDescent="0.2">
      <c r="B122" s="128"/>
      <c r="C122" s="128"/>
      <c r="I122" s="129"/>
      <c r="J122" s="129"/>
      <c r="K122" s="129"/>
      <c r="L122" s="129"/>
      <c r="M122" s="129"/>
      <c r="N122" s="129"/>
      <c r="Q122" s="148"/>
      <c r="BB122" s="123"/>
    </row>
    <row r="123" spans="2:54" s="124" customFormat="1" x14ac:dyDescent="0.2">
      <c r="B123" s="128"/>
      <c r="C123" s="128"/>
      <c r="I123" s="129"/>
      <c r="J123" s="129"/>
      <c r="K123" s="129"/>
      <c r="L123" s="129"/>
      <c r="M123" s="129"/>
      <c r="N123" s="129"/>
      <c r="Q123" s="148"/>
      <c r="BB123" s="123"/>
    </row>
    <row r="124" spans="2:54" s="124" customFormat="1" x14ac:dyDescent="0.2">
      <c r="B124" s="128"/>
      <c r="C124" s="128"/>
      <c r="I124" s="129"/>
      <c r="J124" s="129"/>
      <c r="K124" s="129"/>
      <c r="L124" s="129"/>
      <c r="M124" s="129"/>
      <c r="N124" s="129"/>
      <c r="Q124" s="148"/>
      <c r="BB124" s="123"/>
    </row>
    <row r="125" spans="2:54" s="124" customFormat="1" x14ac:dyDescent="0.2">
      <c r="B125" s="128"/>
      <c r="C125" s="128"/>
      <c r="I125" s="129"/>
      <c r="J125" s="129"/>
      <c r="K125" s="129"/>
      <c r="L125" s="129"/>
      <c r="M125" s="129"/>
      <c r="N125" s="129"/>
      <c r="Q125" s="148"/>
      <c r="BB125" s="123"/>
    </row>
    <row r="126" spans="2:54" s="124" customFormat="1" x14ac:dyDescent="0.2">
      <c r="B126" s="128"/>
      <c r="C126" s="128"/>
      <c r="I126" s="129"/>
      <c r="J126" s="129"/>
      <c r="K126" s="129"/>
      <c r="L126" s="129"/>
      <c r="M126" s="129"/>
      <c r="N126" s="129"/>
      <c r="Q126" s="148"/>
      <c r="BB126" s="123"/>
    </row>
    <row r="127" spans="2:54" s="124" customFormat="1" x14ac:dyDescent="0.2">
      <c r="B127" s="128"/>
      <c r="C127" s="128"/>
      <c r="I127" s="129"/>
      <c r="J127" s="129"/>
      <c r="K127" s="129"/>
      <c r="L127" s="129"/>
      <c r="M127" s="129"/>
      <c r="N127" s="129"/>
      <c r="Q127" s="148"/>
      <c r="BB127" s="123"/>
    </row>
    <row r="128" spans="2:54" s="124" customFormat="1" x14ac:dyDescent="0.2">
      <c r="B128" s="128"/>
      <c r="C128" s="128"/>
      <c r="I128" s="129"/>
      <c r="J128" s="129"/>
      <c r="K128" s="129"/>
      <c r="L128" s="129"/>
      <c r="M128" s="129"/>
      <c r="N128" s="129"/>
      <c r="Q128" s="148"/>
      <c r="BB128" s="123"/>
    </row>
    <row r="129" spans="2:54" s="124" customFormat="1" x14ac:dyDescent="0.2">
      <c r="B129" s="128"/>
      <c r="C129" s="128"/>
      <c r="I129" s="129"/>
      <c r="J129" s="129"/>
      <c r="K129" s="129"/>
      <c r="L129" s="129"/>
      <c r="M129" s="129"/>
      <c r="N129" s="129"/>
      <c r="Q129" s="148"/>
      <c r="BB129" s="123"/>
    </row>
    <row r="130" spans="2:54" s="124" customFormat="1" x14ac:dyDescent="0.2">
      <c r="B130" s="128"/>
      <c r="C130" s="128"/>
      <c r="I130" s="129"/>
      <c r="J130" s="129"/>
      <c r="K130" s="129"/>
      <c r="L130" s="129"/>
      <c r="M130" s="129"/>
      <c r="N130" s="129"/>
      <c r="Q130" s="148"/>
      <c r="BB130" s="123"/>
    </row>
    <row r="131" spans="2:54" s="124" customFormat="1" x14ac:dyDescent="0.2">
      <c r="B131" s="128"/>
      <c r="C131" s="128"/>
      <c r="I131" s="129"/>
      <c r="J131" s="129"/>
      <c r="K131" s="129"/>
      <c r="L131" s="129"/>
      <c r="M131" s="129"/>
      <c r="N131" s="129"/>
      <c r="Q131" s="148"/>
      <c r="BB131" s="123"/>
    </row>
    <row r="132" spans="2:54" s="124" customFormat="1" x14ac:dyDescent="0.2">
      <c r="B132" s="128"/>
      <c r="C132" s="128"/>
      <c r="I132" s="129"/>
      <c r="J132" s="129"/>
      <c r="K132" s="129"/>
      <c r="L132" s="129"/>
      <c r="M132" s="129"/>
      <c r="N132" s="129"/>
      <c r="Q132" s="148"/>
      <c r="BB132" s="123"/>
    </row>
    <row r="133" spans="2:54" s="124" customFormat="1" x14ac:dyDescent="0.2">
      <c r="B133" s="128"/>
      <c r="C133" s="128"/>
      <c r="I133" s="129"/>
      <c r="J133" s="129"/>
      <c r="K133" s="129"/>
      <c r="L133" s="129"/>
      <c r="M133" s="129"/>
      <c r="N133" s="129"/>
      <c r="Q133" s="148"/>
      <c r="BB133" s="123"/>
    </row>
    <row r="134" spans="2:54" s="124" customFormat="1" x14ac:dyDescent="0.2">
      <c r="B134" s="128"/>
      <c r="C134" s="128"/>
      <c r="I134" s="129"/>
      <c r="J134" s="129"/>
      <c r="K134" s="129"/>
      <c r="L134" s="129"/>
      <c r="M134" s="129"/>
      <c r="N134" s="129"/>
      <c r="Q134" s="148"/>
      <c r="BB134" s="123"/>
    </row>
    <row r="135" spans="2:54" s="124" customFormat="1" x14ac:dyDescent="0.2">
      <c r="B135" s="128"/>
      <c r="C135" s="128"/>
      <c r="I135" s="129"/>
      <c r="J135" s="129"/>
      <c r="K135" s="129"/>
      <c r="L135" s="129"/>
      <c r="M135" s="129"/>
      <c r="N135" s="129"/>
      <c r="Q135" s="148"/>
      <c r="BB135" s="123"/>
    </row>
    <row r="136" spans="2:54" s="124" customFormat="1" x14ac:dyDescent="0.2">
      <c r="B136" s="128"/>
      <c r="C136" s="128"/>
      <c r="I136" s="129"/>
      <c r="J136" s="129"/>
      <c r="K136" s="129"/>
      <c r="L136" s="129"/>
      <c r="M136" s="129"/>
      <c r="N136" s="129"/>
      <c r="Q136" s="148"/>
      <c r="BB136" s="123"/>
    </row>
    <row r="137" spans="2:54" s="124" customFormat="1" x14ac:dyDescent="0.2">
      <c r="B137" s="128"/>
      <c r="C137" s="128"/>
      <c r="I137" s="129"/>
      <c r="J137" s="129"/>
      <c r="K137" s="129"/>
      <c r="L137" s="129"/>
      <c r="M137" s="129"/>
      <c r="N137" s="129"/>
      <c r="Q137" s="148"/>
      <c r="BB137" s="123"/>
    </row>
    <row r="138" spans="2:54" s="124" customFormat="1" x14ac:dyDescent="0.2">
      <c r="B138" s="128"/>
      <c r="C138" s="128"/>
      <c r="I138" s="129"/>
      <c r="J138" s="129"/>
      <c r="K138" s="129"/>
      <c r="L138" s="129"/>
      <c r="M138" s="129"/>
      <c r="N138" s="129"/>
      <c r="Q138" s="148"/>
      <c r="BB138" s="123"/>
    </row>
    <row r="139" spans="2:54" s="124" customFormat="1" x14ac:dyDescent="0.2">
      <c r="B139" s="128"/>
      <c r="C139" s="128"/>
      <c r="I139" s="129"/>
      <c r="J139" s="129"/>
      <c r="K139" s="129"/>
      <c r="L139" s="129"/>
      <c r="M139" s="129"/>
      <c r="N139" s="129"/>
      <c r="Q139" s="148"/>
      <c r="BB139" s="123"/>
    </row>
    <row r="140" spans="2:54" s="124" customFormat="1" x14ac:dyDescent="0.2">
      <c r="B140" s="128"/>
      <c r="C140" s="128"/>
      <c r="I140" s="129"/>
      <c r="J140" s="129"/>
      <c r="K140" s="129"/>
      <c r="L140" s="129"/>
      <c r="M140" s="129"/>
      <c r="N140" s="129"/>
      <c r="Q140" s="148"/>
      <c r="BB140" s="123"/>
    </row>
    <row r="141" spans="2:54" s="124" customFormat="1" x14ac:dyDescent="0.2">
      <c r="B141" s="128"/>
      <c r="C141" s="128"/>
      <c r="I141" s="129"/>
      <c r="J141" s="129"/>
      <c r="K141" s="129"/>
      <c r="L141" s="129"/>
      <c r="M141" s="129"/>
      <c r="N141" s="129"/>
      <c r="Q141" s="148"/>
      <c r="BB141" s="123"/>
    </row>
    <row r="142" spans="2:54" s="124" customFormat="1" x14ac:dyDescent="0.2">
      <c r="B142" s="128"/>
      <c r="C142" s="128"/>
      <c r="I142" s="129"/>
      <c r="J142" s="129"/>
      <c r="K142" s="129"/>
      <c r="L142" s="129"/>
      <c r="M142" s="129"/>
      <c r="N142" s="129"/>
      <c r="Q142" s="148"/>
      <c r="BB142" s="123"/>
    </row>
    <row r="143" spans="2:54" s="124" customFormat="1" x14ac:dyDescent="0.2">
      <c r="B143" s="128"/>
      <c r="C143" s="128"/>
      <c r="I143" s="129"/>
      <c r="J143" s="129"/>
      <c r="K143" s="129"/>
      <c r="L143" s="129"/>
      <c r="M143" s="129"/>
      <c r="N143" s="129"/>
      <c r="Q143" s="148"/>
      <c r="BB143" s="123"/>
    </row>
    <row r="144" spans="2:54" s="124" customFormat="1" x14ac:dyDescent="0.2">
      <c r="B144" s="128"/>
      <c r="C144" s="128"/>
      <c r="I144" s="129"/>
      <c r="J144" s="129"/>
      <c r="K144" s="129"/>
      <c r="L144" s="129"/>
      <c r="M144" s="129"/>
      <c r="N144" s="129"/>
      <c r="Q144" s="148"/>
      <c r="BB144" s="123"/>
    </row>
    <row r="145" spans="2:54" s="124" customFormat="1" x14ac:dyDescent="0.2">
      <c r="B145" s="128"/>
      <c r="C145" s="128"/>
      <c r="I145" s="129"/>
      <c r="J145" s="129"/>
      <c r="K145" s="129"/>
      <c r="L145" s="129"/>
      <c r="M145" s="129"/>
      <c r="N145" s="129"/>
      <c r="Q145" s="148"/>
      <c r="BB145" s="123"/>
    </row>
    <row r="146" spans="2:54" s="124" customFormat="1" x14ac:dyDescent="0.2">
      <c r="B146" s="128"/>
      <c r="C146" s="128"/>
      <c r="I146" s="129"/>
      <c r="J146" s="129"/>
      <c r="K146" s="129"/>
      <c r="L146" s="129"/>
      <c r="M146" s="129"/>
      <c r="N146" s="129"/>
      <c r="Q146" s="148"/>
      <c r="BB146" s="123"/>
    </row>
    <row r="147" spans="2:54" s="124" customFormat="1" x14ac:dyDescent="0.2">
      <c r="B147" s="128"/>
      <c r="C147" s="128"/>
      <c r="I147" s="129"/>
      <c r="J147" s="129"/>
      <c r="K147" s="129"/>
      <c r="L147" s="129"/>
      <c r="M147" s="129"/>
      <c r="N147" s="129"/>
      <c r="Q147" s="148"/>
      <c r="BB147" s="123"/>
    </row>
    <row r="148" spans="2:54" s="124" customFormat="1" x14ac:dyDescent="0.2">
      <c r="B148" s="128"/>
      <c r="C148" s="128"/>
      <c r="I148" s="129"/>
      <c r="J148" s="129"/>
      <c r="K148" s="129"/>
      <c r="L148" s="129"/>
      <c r="M148" s="129"/>
      <c r="N148" s="129"/>
      <c r="Q148" s="148"/>
      <c r="BB148" s="123"/>
    </row>
    <row r="149" spans="2:54" s="124" customFormat="1" x14ac:dyDescent="0.2">
      <c r="B149" s="128"/>
      <c r="C149" s="128"/>
      <c r="I149" s="129"/>
      <c r="J149" s="129"/>
      <c r="K149" s="129"/>
      <c r="L149" s="129"/>
      <c r="M149" s="129"/>
      <c r="N149" s="129"/>
      <c r="Q149" s="148"/>
      <c r="BB149" s="123"/>
    </row>
    <row r="150" spans="2:54" s="124" customFormat="1" x14ac:dyDescent="0.2">
      <c r="B150" s="128"/>
      <c r="C150" s="128"/>
      <c r="I150" s="129"/>
      <c r="J150" s="129"/>
      <c r="K150" s="129"/>
      <c r="L150" s="129"/>
      <c r="M150" s="129"/>
      <c r="N150" s="129"/>
      <c r="Q150" s="148"/>
      <c r="BB150" s="123"/>
    </row>
    <row r="151" spans="2:54" s="124" customFormat="1" x14ac:dyDescent="0.2">
      <c r="B151" s="128"/>
      <c r="C151" s="128"/>
      <c r="I151" s="129"/>
      <c r="J151" s="129"/>
      <c r="K151" s="129"/>
      <c r="L151" s="129"/>
      <c r="M151" s="129"/>
      <c r="N151" s="129"/>
      <c r="Q151" s="148"/>
      <c r="BB151" s="123"/>
    </row>
    <row r="152" spans="2:54" s="124" customFormat="1" x14ac:dyDescent="0.2">
      <c r="B152" s="128"/>
      <c r="C152" s="128"/>
      <c r="I152" s="129"/>
      <c r="J152" s="129"/>
      <c r="K152" s="129"/>
      <c r="L152" s="129"/>
      <c r="M152" s="129"/>
      <c r="N152" s="129"/>
      <c r="Q152" s="148"/>
      <c r="BB152" s="123"/>
    </row>
    <row r="153" spans="2:54" s="124" customFormat="1" x14ac:dyDescent="0.2">
      <c r="B153" s="128"/>
      <c r="C153" s="128"/>
      <c r="I153" s="129"/>
      <c r="J153" s="129"/>
      <c r="K153" s="129"/>
      <c r="L153" s="129"/>
      <c r="M153" s="129"/>
      <c r="N153" s="129"/>
      <c r="Q153" s="148"/>
      <c r="BB153" s="123"/>
    </row>
    <row r="154" spans="2:54" s="124" customFormat="1" x14ac:dyDescent="0.2">
      <c r="B154" s="128"/>
      <c r="C154" s="128"/>
      <c r="I154" s="129"/>
      <c r="J154" s="129"/>
      <c r="K154" s="129"/>
      <c r="L154" s="129"/>
      <c r="M154" s="129"/>
      <c r="N154" s="129"/>
      <c r="Q154" s="148"/>
      <c r="BB154" s="123"/>
    </row>
    <row r="155" spans="2:54" s="124" customFormat="1" x14ac:dyDescent="0.2">
      <c r="B155" s="128"/>
      <c r="C155" s="128"/>
      <c r="I155" s="129"/>
      <c r="J155" s="129"/>
      <c r="K155" s="129"/>
      <c r="L155" s="129"/>
      <c r="M155" s="129"/>
      <c r="N155" s="129"/>
      <c r="Q155" s="148"/>
      <c r="BB155" s="123"/>
    </row>
    <row r="156" spans="2:54" s="124" customFormat="1" x14ac:dyDescent="0.2">
      <c r="B156" s="128"/>
      <c r="C156" s="128"/>
      <c r="I156" s="129"/>
      <c r="J156" s="129"/>
      <c r="K156" s="129"/>
      <c r="L156" s="129"/>
      <c r="M156" s="129"/>
      <c r="N156" s="129"/>
      <c r="Q156" s="148"/>
      <c r="BB156" s="123"/>
    </row>
    <row r="157" spans="2:54" s="124" customFormat="1" x14ac:dyDescent="0.2">
      <c r="B157" s="128"/>
      <c r="C157" s="128"/>
      <c r="I157" s="129"/>
      <c r="J157" s="129"/>
      <c r="K157" s="129"/>
      <c r="L157" s="129"/>
      <c r="M157" s="129"/>
      <c r="N157" s="129"/>
      <c r="Q157" s="148"/>
      <c r="BB157" s="123"/>
    </row>
    <row r="158" spans="2:54" s="124" customFormat="1" x14ac:dyDescent="0.2">
      <c r="B158" s="128"/>
      <c r="C158" s="128"/>
      <c r="I158" s="129"/>
      <c r="J158" s="129"/>
      <c r="K158" s="129"/>
      <c r="L158" s="129"/>
      <c r="M158" s="129"/>
      <c r="N158" s="129"/>
      <c r="Q158" s="148"/>
      <c r="BB158" s="123"/>
    </row>
    <row r="159" spans="2:54" s="124" customFormat="1" x14ac:dyDescent="0.2">
      <c r="B159" s="128"/>
      <c r="C159" s="128"/>
      <c r="I159" s="129"/>
      <c r="J159" s="129"/>
      <c r="K159" s="129"/>
      <c r="L159" s="129"/>
      <c r="M159" s="129"/>
      <c r="N159" s="129"/>
      <c r="Q159" s="148"/>
      <c r="BB159" s="123"/>
    </row>
    <row r="160" spans="2:54" s="124" customFormat="1" x14ac:dyDescent="0.2">
      <c r="B160" s="128"/>
      <c r="C160" s="128"/>
      <c r="I160" s="129"/>
      <c r="J160" s="129"/>
      <c r="K160" s="129"/>
      <c r="L160" s="129"/>
      <c r="M160" s="129"/>
      <c r="N160" s="129"/>
      <c r="Q160" s="148"/>
      <c r="BB160" s="123"/>
    </row>
    <row r="161" spans="2:54" s="124" customFormat="1" x14ac:dyDescent="0.2">
      <c r="B161" s="128"/>
      <c r="C161" s="128"/>
      <c r="I161" s="129"/>
      <c r="J161" s="129"/>
      <c r="K161" s="129"/>
      <c r="L161" s="129"/>
      <c r="M161" s="129"/>
      <c r="N161" s="129"/>
      <c r="Q161" s="148"/>
      <c r="BB161" s="123"/>
    </row>
    <row r="162" spans="2:54" s="124" customFormat="1" x14ac:dyDescent="0.2">
      <c r="B162" s="128"/>
      <c r="C162" s="128"/>
      <c r="I162" s="129"/>
      <c r="J162" s="129"/>
      <c r="K162" s="129"/>
      <c r="L162" s="129"/>
      <c r="M162" s="129"/>
      <c r="N162" s="129"/>
      <c r="Q162" s="148"/>
      <c r="BB162" s="123"/>
    </row>
    <row r="163" spans="2:54" s="124" customFormat="1" x14ac:dyDescent="0.2">
      <c r="B163" s="128"/>
      <c r="C163" s="128"/>
      <c r="I163" s="129"/>
      <c r="J163" s="129"/>
      <c r="K163" s="129"/>
      <c r="L163" s="129"/>
      <c r="M163" s="129"/>
      <c r="N163" s="129"/>
      <c r="Q163" s="148"/>
      <c r="BB163" s="123"/>
    </row>
    <row r="164" spans="2:54" s="124" customFormat="1" x14ac:dyDescent="0.2">
      <c r="B164" s="128"/>
      <c r="C164" s="128"/>
      <c r="I164" s="129"/>
      <c r="J164" s="129"/>
      <c r="K164" s="129"/>
      <c r="L164" s="129"/>
      <c r="M164" s="129"/>
      <c r="N164" s="129"/>
      <c r="Q164" s="148"/>
      <c r="BB164" s="123"/>
    </row>
    <row r="165" spans="2:54" s="124" customFormat="1" x14ac:dyDescent="0.2">
      <c r="B165" s="128"/>
      <c r="C165" s="128"/>
      <c r="I165" s="129"/>
      <c r="J165" s="129"/>
      <c r="K165" s="129"/>
      <c r="L165" s="129"/>
      <c r="M165" s="129"/>
      <c r="N165" s="129"/>
      <c r="Q165" s="148"/>
      <c r="BB165" s="123"/>
    </row>
    <row r="166" spans="2:54" s="124" customFormat="1" x14ac:dyDescent="0.2">
      <c r="B166" s="128"/>
      <c r="C166" s="128"/>
      <c r="I166" s="129"/>
      <c r="J166" s="129"/>
      <c r="K166" s="129"/>
      <c r="L166" s="129"/>
      <c r="M166" s="129"/>
      <c r="N166" s="129"/>
      <c r="Q166" s="148"/>
      <c r="BB166" s="123"/>
    </row>
    <row r="167" spans="2:54" s="124" customFormat="1" x14ac:dyDescent="0.2">
      <c r="B167" s="128"/>
      <c r="C167" s="128"/>
      <c r="I167" s="129"/>
      <c r="J167" s="129"/>
      <c r="K167" s="129"/>
      <c r="L167" s="129"/>
      <c r="M167" s="129"/>
      <c r="N167" s="129"/>
      <c r="Q167" s="148"/>
      <c r="BB167" s="123"/>
    </row>
    <row r="168" spans="2:54" s="124" customFormat="1" x14ac:dyDescent="0.2">
      <c r="B168" s="128"/>
      <c r="C168" s="128"/>
      <c r="I168" s="129"/>
      <c r="J168" s="129"/>
      <c r="K168" s="129"/>
      <c r="L168" s="129"/>
      <c r="M168" s="129"/>
      <c r="N168" s="129"/>
      <c r="Q168" s="148"/>
      <c r="BB168" s="123"/>
    </row>
    <row r="169" spans="2:54" s="124" customFormat="1" x14ac:dyDescent="0.2">
      <c r="B169" s="128"/>
      <c r="C169" s="128"/>
      <c r="I169" s="129"/>
      <c r="J169" s="129"/>
      <c r="K169" s="129"/>
      <c r="L169" s="129"/>
      <c r="M169" s="129"/>
      <c r="N169" s="129"/>
      <c r="Q169" s="148"/>
      <c r="BB169" s="123"/>
    </row>
    <row r="170" spans="2:54" s="124" customFormat="1" x14ac:dyDescent="0.2">
      <c r="B170" s="128"/>
      <c r="C170" s="128"/>
      <c r="I170" s="129"/>
      <c r="J170" s="129"/>
      <c r="K170" s="129"/>
      <c r="L170" s="129"/>
      <c r="M170" s="129"/>
      <c r="N170" s="129"/>
      <c r="Q170" s="148"/>
      <c r="BB170" s="123"/>
    </row>
    <row r="171" spans="2:54" s="124" customFormat="1" x14ac:dyDescent="0.2">
      <c r="B171" s="128"/>
      <c r="C171" s="128"/>
      <c r="I171" s="129"/>
      <c r="J171" s="129"/>
      <c r="K171" s="129"/>
      <c r="L171" s="129"/>
      <c r="M171" s="129"/>
      <c r="N171" s="129"/>
      <c r="Q171" s="148"/>
      <c r="BB171" s="123"/>
    </row>
    <row r="172" spans="2:54" s="124" customFormat="1" x14ac:dyDescent="0.2">
      <c r="B172" s="128"/>
      <c r="C172" s="128"/>
      <c r="I172" s="129"/>
      <c r="J172" s="129"/>
      <c r="K172" s="129"/>
      <c r="L172" s="129"/>
      <c r="M172" s="129"/>
      <c r="N172" s="129"/>
      <c r="Q172" s="148"/>
      <c r="BB172" s="123"/>
    </row>
    <row r="173" spans="2:54" s="124" customFormat="1" x14ac:dyDescent="0.2">
      <c r="B173" s="128"/>
      <c r="C173" s="128"/>
      <c r="I173" s="129"/>
      <c r="J173" s="129"/>
      <c r="K173" s="129"/>
      <c r="L173" s="129"/>
      <c r="M173" s="129"/>
      <c r="N173" s="129"/>
      <c r="Q173" s="148"/>
      <c r="BB173" s="123"/>
    </row>
    <row r="174" spans="2:54" s="124" customFormat="1" x14ac:dyDescent="0.2">
      <c r="B174" s="128"/>
      <c r="C174" s="128"/>
      <c r="I174" s="129"/>
      <c r="J174" s="129"/>
      <c r="K174" s="129"/>
      <c r="L174" s="129"/>
      <c r="M174" s="129"/>
      <c r="N174" s="129"/>
      <c r="Q174" s="148"/>
      <c r="BB174" s="123"/>
    </row>
    <row r="175" spans="2:54" s="124" customFormat="1" x14ac:dyDescent="0.2">
      <c r="B175" s="128"/>
      <c r="C175" s="128"/>
      <c r="I175" s="129"/>
      <c r="J175" s="129"/>
      <c r="K175" s="129"/>
      <c r="L175" s="129"/>
      <c r="M175" s="129"/>
      <c r="N175" s="129"/>
      <c r="Q175" s="148"/>
      <c r="BB175" s="123"/>
    </row>
    <row r="176" spans="2:54" s="124" customFormat="1" x14ac:dyDescent="0.2">
      <c r="B176" s="128"/>
      <c r="C176" s="128"/>
      <c r="I176" s="129"/>
      <c r="J176" s="129"/>
      <c r="K176" s="129"/>
      <c r="L176" s="129"/>
      <c r="M176" s="129"/>
      <c r="N176" s="129"/>
      <c r="Q176" s="148"/>
      <c r="BB176" s="123"/>
    </row>
    <row r="177" spans="2:54" s="124" customFormat="1" x14ac:dyDescent="0.2">
      <c r="B177" s="128"/>
      <c r="C177" s="128"/>
      <c r="I177" s="129"/>
      <c r="J177" s="129"/>
      <c r="K177" s="129"/>
      <c r="L177" s="129"/>
      <c r="M177" s="129"/>
      <c r="N177" s="129"/>
      <c r="Q177" s="148"/>
      <c r="BB177" s="123"/>
    </row>
    <row r="178" spans="2:54" s="124" customFormat="1" x14ac:dyDescent="0.2">
      <c r="B178" s="128"/>
      <c r="C178" s="128"/>
      <c r="I178" s="129"/>
      <c r="J178" s="129"/>
      <c r="K178" s="129"/>
      <c r="L178" s="129"/>
      <c r="M178" s="129"/>
      <c r="N178" s="129"/>
      <c r="Q178" s="148"/>
      <c r="BB178" s="123"/>
    </row>
    <row r="179" spans="2:54" s="124" customFormat="1" x14ac:dyDescent="0.2">
      <c r="B179" s="128"/>
      <c r="C179" s="128"/>
      <c r="I179" s="129"/>
      <c r="J179" s="129"/>
      <c r="K179" s="129"/>
      <c r="L179" s="129"/>
      <c r="M179" s="129"/>
      <c r="N179" s="129"/>
      <c r="Q179" s="148"/>
      <c r="BB179" s="123"/>
    </row>
    <row r="180" spans="2:54" s="124" customFormat="1" x14ac:dyDescent="0.2">
      <c r="B180" s="128"/>
      <c r="C180" s="128"/>
      <c r="I180" s="129"/>
      <c r="J180" s="129"/>
      <c r="K180" s="129"/>
      <c r="L180" s="129"/>
      <c r="M180" s="129"/>
      <c r="N180" s="129"/>
      <c r="Q180" s="148"/>
      <c r="BB180" s="123"/>
    </row>
    <row r="181" spans="2:54" s="124" customFormat="1" x14ac:dyDescent="0.2">
      <c r="B181" s="128"/>
      <c r="C181" s="128"/>
      <c r="I181" s="129"/>
      <c r="J181" s="129"/>
      <c r="K181" s="129"/>
      <c r="L181" s="129"/>
      <c r="M181" s="129"/>
      <c r="N181" s="129"/>
      <c r="Q181" s="148"/>
      <c r="BB181" s="123"/>
    </row>
    <row r="182" spans="2:54" s="124" customFormat="1" x14ac:dyDescent="0.2">
      <c r="B182" s="128"/>
      <c r="C182" s="128"/>
      <c r="I182" s="129"/>
      <c r="J182" s="129"/>
      <c r="K182" s="129"/>
      <c r="L182" s="129"/>
      <c r="M182" s="129"/>
      <c r="N182" s="129"/>
      <c r="Q182" s="148"/>
      <c r="BB182" s="123"/>
    </row>
    <row r="183" spans="2:54" s="124" customFormat="1" x14ac:dyDescent="0.2">
      <c r="B183" s="128"/>
      <c r="C183" s="128"/>
      <c r="I183" s="129"/>
      <c r="J183" s="129"/>
      <c r="K183" s="129"/>
      <c r="L183" s="129"/>
      <c r="M183" s="129"/>
      <c r="N183" s="129"/>
      <c r="Q183" s="148"/>
      <c r="BB183" s="123"/>
    </row>
    <row r="184" spans="2:54" s="124" customFormat="1" x14ac:dyDescent="0.2">
      <c r="B184" s="128"/>
      <c r="C184" s="128"/>
      <c r="I184" s="129"/>
      <c r="J184" s="129"/>
      <c r="K184" s="129"/>
      <c r="L184" s="129"/>
      <c r="M184" s="129"/>
      <c r="N184" s="129"/>
      <c r="Q184" s="148"/>
      <c r="BB184" s="123"/>
    </row>
    <row r="185" spans="2:54" s="124" customFormat="1" x14ac:dyDescent="0.2">
      <c r="B185" s="128"/>
      <c r="C185" s="128"/>
      <c r="I185" s="129"/>
      <c r="J185" s="129"/>
      <c r="K185" s="129"/>
      <c r="L185" s="129"/>
      <c r="M185" s="129"/>
      <c r="N185" s="129"/>
      <c r="Q185" s="148"/>
      <c r="BB185" s="123"/>
    </row>
    <row r="186" spans="2:54" s="124" customFormat="1" x14ac:dyDescent="0.2">
      <c r="B186" s="128"/>
      <c r="C186" s="128"/>
      <c r="I186" s="129"/>
      <c r="J186" s="129"/>
      <c r="K186" s="129"/>
      <c r="L186" s="129"/>
      <c r="M186" s="129"/>
      <c r="N186" s="129"/>
      <c r="Q186" s="148"/>
      <c r="BB186" s="123"/>
    </row>
    <row r="187" spans="2:54" s="124" customFormat="1" x14ac:dyDescent="0.2">
      <c r="B187" s="128"/>
      <c r="C187" s="128"/>
      <c r="I187" s="129"/>
      <c r="J187" s="129"/>
      <c r="K187" s="129"/>
      <c r="L187" s="129"/>
      <c r="M187" s="129"/>
      <c r="N187" s="129"/>
      <c r="Q187" s="148"/>
      <c r="BB187" s="123"/>
    </row>
    <row r="188" spans="2:54" s="124" customFormat="1" x14ac:dyDescent="0.2">
      <c r="B188" s="128"/>
      <c r="C188" s="128"/>
      <c r="I188" s="129"/>
      <c r="J188" s="129"/>
      <c r="K188" s="129"/>
      <c r="L188" s="129"/>
      <c r="M188" s="129"/>
      <c r="N188" s="129"/>
      <c r="Q188" s="148"/>
      <c r="BB188" s="123"/>
    </row>
    <row r="189" spans="2:54" s="124" customFormat="1" x14ac:dyDescent="0.2">
      <c r="B189" s="128"/>
      <c r="C189" s="128"/>
      <c r="I189" s="129"/>
      <c r="J189" s="129"/>
      <c r="K189" s="129"/>
      <c r="L189" s="129"/>
      <c r="M189" s="129"/>
      <c r="N189" s="129"/>
      <c r="Q189" s="148"/>
      <c r="BB189" s="123"/>
    </row>
    <row r="190" spans="2:54" s="124" customFormat="1" x14ac:dyDescent="0.2">
      <c r="B190" s="128"/>
      <c r="C190" s="128"/>
      <c r="I190" s="129"/>
      <c r="J190" s="129"/>
      <c r="K190" s="129"/>
      <c r="L190" s="129"/>
      <c r="M190" s="129"/>
      <c r="N190" s="129"/>
      <c r="Q190" s="148"/>
      <c r="BB190" s="123"/>
    </row>
    <row r="191" spans="2:54" s="124" customFormat="1" x14ac:dyDescent="0.2">
      <c r="B191" s="128"/>
      <c r="C191" s="128"/>
      <c r="I191" s="129"/>
      <c r="J191" s="129"/>
      <c r="K191" s="129"/>
      <c r="L191" s="129"/>
      <c r="M191" s="129"/>
      <c r="N191" s="129"/>
      <c r="Q191" s="148"/>
      <c r="BB191" s="123"/>
    </row>
    <row r="192" spans="2:54" s="124" customFormat="1" x14ac:dyDescent="0.2">
      <c r="B192" s="128"/>
      <c r="C192" s="128"/>
      <c r="I192" s="129"/>
      <c r="J192" s="129"/>
      <c r="K192" s="129"/>
      <c r="L192" s="129"/>
      <c r="M192" s="129"/>
      <c r="N192" s="129"/>
      <c r="Q192" s="148"/>
      <c r="BB192" s="123"/>
    </row>
    <row r="193" spans="2:54" s="124" customFormat="1" x14ac:dyDescent="0.2">
      <c r="B193" s="128"/>
      <c r="C193" s="128"/>
      <c r="I193" s="129"/>
      <c r="J193" s="129"/>
      <c r="K193" s="129"/>
      <c r="L193" s="129"/>
      <c r="M193" s="129"/>
      <c r="N193" s="129"/>
      <c r="Q193" s="148"/>
      <c r="BB193" s="123"/>
    </row>
    <row r="194" spans="2:54" s="124" customFormat="1" x14ac:dyDescent="0.2">
      <c r="B194" s="128"/>
      <c r="C194" s="128"/>
      <c r="I194" s="129"/>
      <c r="J194" s="129"/>
      <c r="K194" s="129"/>
      <c r="L194" s="129"/>
      <c r="M194" s="129"/>
      <c r="N194" s="129"/>
      <c r="Q194" s="148"/>
      <c r="BB194" s="123"/>
    </row>
    <row r="195" spans="2:54" s="124" customFormat="1" x14ac:dyDescent="0.2">
      <c r="B195" s="128"/>
      <c r="C195" s="128"/>
      <c r="I195" s="129"/>
      <c r="J195" s="129"/>
      <c r="K195" s="129"/>
      <c r="L195" s="129"/>
      <c r="M195" s="129"/>
      <c r="N195" s="129"/>
      <c r="Q195" s="148"/>
      <c r="BB195" s="123"/>
    </row>
    <row r="196" spans="2:54" s="124" customFormat="1" x14ac:dyDescent="0.2">
      <c r="B196" s="128"/>
      <c r="C196" s="128"/>
      <c r="I196" s="129"/>
      <c r="J196" s="129"/>
      <c r="K196" s="129"/>
      <c r="L196" s="129"/>
      <c r="M196" s="129"/>
      <c r="N196" s="129"/>
      <c r="Q196" s="148"/>
      <c r="BB196" s="123"/>
    </row>
    <row r="197" spans="2:54" s="124" customFormat="1" x14ac:dyDescent="0.2">
      <c r="B197" s="128"/>
      <c r="C197" s="128"/>
      <c r="I197" s="129"/>
      <c r="J197" s="129"/>
      <c r="K197" s="129"/>
      <c r="L197" s="129"/>
      <c r="M197" s="129"/>
      <c r="N197" s="129"/>
      <c r="Q197" s="148"/>
      <c r="BB197" s="123"/>
    </row>
    <row r="198" spans="2:54" s="124" customFormat="1" x14ac:dyDescent="0.2">
      <c r="B198" s="128"/>
      <c r="C198" s="128"/>
      <c r="I198" s="129"/>
      <c r="J198" s="129"/>
      <c r="K198" s="129"/>
      <c r="L198" s="129"/>
      <c r="M198" s="129"/>
      <c r="N198" s="129"/>
      <c r="Q198" s="148"/>
      <c r="BB198" s="123"/>
    </row>
    <row r="199" spans="2:54" s="124" customFormat="1" x14ac:dyDescent="0.2">
      <c r="B199" s="128"/>
      <c r="C199" s="128"/>
      <c r="I199" s="129"/>
      <c r="J199" s="129"/>
      <c r="K199" s="129"/>
      <c r="L199" s="129"/>
      <c r="M199" s="129"/>
      <c r="N199" s="129"/>
      <c r="Q199" s="148"/>
      <c r="BB199" s="123"/>
    </row>
    <row r="200" spans="2:54" s="124" customFormat="1" x14ac:dyDescent="0.2">
      <c r="B200" s="128"/>
      <c r="C200" s="128"/>
      <c r="I200" s="129"/>
      <c r="J200" s="129"/>
      <c r="K200" s="129"/>
      <c r="L200" s="129"/>
      <c r="M200" s="129"/>
      <c r="N200" s="129"/>
      <c r="Q200" s="148"/>
      <c r="BB200" s="123"/>
    </row>
    <row r="201" spans="2:54" x14ac:dyDescent="0.2">
      <c r="Q201" s="149"/>
    </row>
    <row r="202" spans="2:54" x14ac:dyDescent="0.2">
      <c r="Q202" s="131"/>
    </row>
    <row r="203" spans="2:54" x14ac:dyDescent="0.2">
      <c r="Q203" s="131"/>
    </row>
    <row r="204" spans="2:54" x14ac:dyDescent="0.2">
      <c r="Q204" s="131"/>
    </row>
    <row r="205" spans="2:54" x14ac:dyDescent="0.2">
      <c r="Q205" s="131"/>
    </row>
    <row r="206" spans="2:54" x14ac:dyDescent="0.2">
      <c r="Q206" s="131"/>
    </row>
    <row r="207" spans="2:54" x14ac:dyDescent="0.2">
      <c r="Q207" s="131"/>
    </row>
    <row r="208" spans="2:54" x14ac:dyDescent="0.2">
      <c r="Q208" s="131"/>
    </row>
    <row r="209" spans="17:17" x14ac:dyDescent="0.2">
      <c r="Q209" s="131"/>
    </row>
    <row r="210" spans="17:17" x14ac:dyDescent="0.2">
      <c r="Q210" s="131"/>
    </row>
    <row r="211" spans="17:17" x14ac:dyDescent="0.2">
      <c r="Q211" s="131"/>
    </row>
    <row r="212" spans="17:17" x14ac:dyDescent="0.2">
      <c r="Q212" s="131"/>
    </row>
    <row r="213" spans="17:17" x14ac:dyDescent="0.2">
      <c r="Q213" s="131"/>
    </row>
    <row r="214" spans="17:17" x14ac:dyDescent="0.2">
      <c r="Q214" s="131"/>
    </row>
    <row r="215" spans="17:17" x14ac:dyDescent="0.2">
      <c r="Q215" s="131"/>
    </row>
    <row r="216" spans="17:17" x14ac:dyDescent="0.2">
      <c r="Q216" s="131"/>
    </row>
    <row r="217" spans="17:17" x14ac:dyDescent="0.2">
      <c r="Q217" s="131"/>
    </row>
    <row r="218" spans="17:17" x14ac:dyDescent="0.2">
      <c r="Q218" s="131"/>
    </row>
    <row r="219" spans="17:17" x14ac:dyDescent="0.2">
      <c r="Q219" s="131"/>
    </row>
    <row r="220" spans="17:17" x14ac:dyDescent="0.2">
      <c r="Q220" s="131"/>
    </row>
    <row r="221" spans="17:17" x14ac:dyDescent="0.2">
      <c r="Q221" s="131"/>
    </row>
    <row r="222" spans="17:17" x14ac:dyDescent="0.2">
      <c r="Q222" s="131"/>
    </row>
    <row r="223" spans="17:17" x14ac:dyDescent="0.2">
      <c r="Q223" s="131"/>
    </row>
    <row r="224" spans="17:17" x14ac:dyDescent="0.2">
      <c r="Q224" s="131"/>
    </row>
    <row r="225" spans="17:17" x14ac:dyDescent="0.2">
      <c r="Q225" s="131"/>
    </row>
    <row r="226" spans="17:17" x14ac:dyDescent="0.2">
      <c r="Q226" s="131"/>
    </row>
    <row r="227" spans="17:17" x14ac:dyDescent="0.2">
      <c r="Q227" s="131"/>
    </row>
    <row r="228" spans="17:17" x14ac:dyDescent="0.2">
      <c r="Q228" s="131"/>
    </row>
    <row r="229" spans="17:17" x14ac:dyDescent="0.2">
      <c r="Q229" s="131"/>
    </row>
    <row r="230" spans="17:17" x14ac:dyDescent="0.2">
      <c r="Q230" s="131"/>
    </row>
    <row r="231" spans="17:17" x14ac:dyDescent="0.2">
      <c r="Q231" s="131"/>
    </row>
    <row r="232" spans="17:17" x14ac:dyDescent="0.2">
      <c r="Q232" s="131"/>
    </row>
    <row r="233" spans="17:17" x14ac:dyDescent="0.2">
      <c r="Q233" s="131"/>
    </row>
    <row r="234" spans="17:17" x14ac:dyDescent="0.2">
      <c r="Q234" s="131"/>
    </row>
    <row r="235" spans="17:17" x14ac:dyDescent="0.2">
      <c r="Q235" s="131"/>
    </row>
    <row r="236" spans="17:17" x14ac:dyDescent="0.2">
      <c r="Q236" s="131"/>
    </row>
    <row r="237" spans="17:17" x14ac:dyDescent="0.2">
      <c r="Q237" s="131"/>
    </row>
    <row r="238" spans="17:17" x14ac:dyDescent="0.2">
      <c r="Q238" s="131"/>
    </row>
    <row r="239" spans="17:17" x14ac:dyDescent="0.2">
      <c r="Q239" s="131"/>
    </row>
    <row r="240" spans="17:17" x14ac:dyDescent="0.2">
      <c r="Q240" s="131"/>
    </row>
    <row r="241" spans="17:17" x14ac:dyDescent="0.2">
      <c r="Q241" s="131"/>
    </row>
    <row r="242" spans="17:17" x14ac:dyDescent="0.2">
      <c r="Q242" s="131"/>
    </row>
    <row r="243" spans="17:17" x14ac:dyDescent="0.2">
      <c r="Q243" s="131"/>
    </row>
    <row r="244" spans="17:17" x14ac:dyDescent="0.2">
      <c r="Q244" s="131"/>
    </row>
    <row r="245" spans="17:17" x14ac:dyDescent="0.2">
      <c r="Q245" s="131"/>
    </row>
    <row r="246" spans="17:17" x14ac:dyDescent="0.2">
      <c r="Q246" s="131"/>
    </row>
    <row r="247" spans="17:17" x14ac:dyDescent="0.2">
      <c r="Q247" s="131"/>
    </row>
    <row r="248" spans="17:17" x14ac:dyDescent="0.2">
      <c r="Q248" s="131"/>
    </row>
    <row r="249" spans="17:17" x14ac:dyDescent="0.2">
      <c r="Q249" s="131"/>
    </row>
    <row r="250" spans="17:17" x14ac:dyDescent="0.2">
      <c r="Q250" s="131"/>
    </row>
    <row r="251" spans="17:17" x14ac:dyDescent="0.2">
      <c r="Q251" s="131"/>
    </row>
    <row r="252" spans="17:17" x14ac:dyDescent="0.2">
      <c r="Q252" s="131"/>
    </row>
    <row r="253" spans="17:17" x14ac:dyDescent="0.2">
      <c r="Q253" s="131"/>
    </row>
    <row r="254" spans="17:17" x14ac:dyDescent="0.2">
      <c r="Q254" s="131"/>
    </row>
    <row r="255" spans="17:17" x14ac:dyDescent="0.2">
      <c r="Q255" s="131"/>
    </row>
    <row r="256" spans="17:17" x14ac:dyDescent="0.2">
      <c r="Q256" s="131"/>
    </row>
    <row r="257" spans="17:17" x14ac:dyDescent="0.2">
      <c r="Q257" s="131"/>
    </row>
    <row r="258" spans="17:17" x14ac:dyDescent="0.2">
      <c r="Q258" s="131"/>
    </row>
    <row r="259" spans="17:17" x14ac:dyDescent="0.2">
      <c r="Q259" s="131"/>
    </row>
    <row r="260" spans="17:17" x14ac:dyDescent="0.2">
      <c r="Q260" s="131"/>
    </row>
    <row r="261" spans="17:17" x14ac:dyDescent="0.2">
      <c r="Q261" s="131"/>
    </row>
    <row r="262" spans="17:17" x14ac:dyDescent="0.2">
      <c r="Q262" s="131"/>
    </row>
    <row r="263" spans="17:17" x14ac:dyDescent="0.2">
      <c r="Q263" s="131"/>
    </row>
    <row r="264" spans="17:17" x14ac:dyDescent="0.2">
      <c r="Q264" s="131"/>
    </row>
    <row r="265" spans="17:17" x14ac:dyDescent="0.2">
      <c r="Q265" s="131"/>
    </row>
    <row r="266" spans="17:17" x14ac:dyDescent="0.2">
      <c r="Q266" s="131"/>
    </row>
    <row r="267" spans="17:17" x14ac:dyDescent="0.2">
      <c r="Q267" s="131"/>
    </row>
    <row r="268" spans="17:17" x14ac:dyDescent="0.2">
      <c r="Q268" s="131"/>
    </row>
    <row r="269" spans="17:17" x14ac:dyDescent="0.2">
      <c r="Q269" s="131"/>
    </row>
    <row r="270" spans="17:17" x14ac:dyDescent="0.2">
      <c r="Q270" s="131"/>
    </row>
    <row r="271" spans="17:17" x14ac:dyDescent="0.2">
      <c r="Q271" s="131"/>
    </row>
    <row r="272" spans="17:17" x14ac:dyDescent="0.2">
      <c r="Q272" s="131"/>
    </row>
    <row r="273" spans="17:17" x14ac:dyDescent="0.2">
      <c r="Q273" s="131"/>
    </row>
    <row r="274" spans="17:17" x14ac:dyDescent="0.2">
      <c r="Q274" s="131"/>
    </row>
    <row r="275" spans="17:17" x14ac:dyDescent="0.2">
      <c r="Q275" s="131"/>
    </row>
    <row r="276" spans="17:17" x14ac:dyDescent="0.2">
      <c r="Q276" s="131"/>
    </row>
    <row r="277" spans="17:17" x14ac:dyDescent="0.2">
      <c r="Q277" s="131"/>
    </row>
    <row r="278" spans="17:17" x14ac:dyDescent="0.2">
      <c r="Q278" s="131"/>
    </row>
    <row r="279" spans="17:17" x14ac:dyDescent="0.2">
      <c r="Q279" s="131"/>
    </row>
    <row r="280" spans="17:17" x14ac:dyDescent="0.2">
      <c r="Q280" s="131"/>
    </row>
    <row r="281" spans="17:17" x14ac:dyDescent="0.2">
      <c r="Q281" s="131"/>
    </row>
    <row r="282" spans="17:17" x14ac:dyDescent="0.2">
      <c r="Q282" s="131"/>
    </row>
    <row r="283" spans="17:17" x14ac:dyDescent="0.2">
      <c r="Q283" s="131"/>
    </row>
    <row r="284" spans="17:17" x14ac:dyDescent="0.2">
      <c r="Q284" s="131"/>
    </row>
    <row r="285" spans="17:17" x14ac:dyDescent="0.2">
      <c r="Q285" s="131"/>
    </row>
    <row r="286" spans="17:17" x14ac:dyDescent="0.2">
      <c r="Q286" s="131"/>
    </row>
    <row r="287" spans="17:17" x14ac:dyDescent="0.2">
      <c r="Q287" s="131"/>
    </row>
    <row r="288" spans="17:17" x14ac:dyDescent="0.2">
      <c r="Q288" s="131"/>
    </row>
    <row r="289" spans="17:17" x14ac:dyDescent="0.2">
      <c r="Q289" s="131"/>
    </row>
    <row r="290" spans="17:17" x14ac:dyDescent="0.2">
      <c r="Q290" s="131"/>
    </row>
    <row r="291" spans="17:17" x14ac:dyDescent="0.2">
      <c r="Q291" s="131"/>
    </row>
    <row r="292" spans="17:17" x14ac:dyDescent="0.2">
      <c r="Q292" s="131"/>
    </row>
    <row r="293" spans="17:17" x14ac:dyDescent="0.2">
      <c r="Q293" s="131"/>
    </row>
    <row r="294" spans="17:17" x14ac:dyDescent="0.2">
      <c r="Q294" s="131"/>
    </row>
    <row r="295" spans="17:17" x14ac:dyDescent="0.2">
      <c r="Q295" s="131"/>
    </row>
    <row r="296" spans="17:17" x14ac:dyDescent="0.2">
      <c r="Q296" s="131"/>
    </row>
    <row r="297" spans="17:17" x14ac:dyDescent="0.2">
      <c r="Q297" s="131"/>
    </row>
    <row r="298" spans="17:17" x14ac:dyDescent="0.2">
      <c r="Q298" s="131"/>
    </row>
    <row r="299" spans="17:17" x14ac:dyDescent="0.2">
      <c r="Q299" s="131"/>
    </row>
    <row r="300" spans="17:17" x14ac:dyDescent="0.2">
      <c r="Q300" s="131"/>
    </row>
  </sheetData>
  <sheetProtection algorithmName="SHA-512" hashValue="OjHUCGhuVk/omYH2JCpD3b3HnXtpMmcPVVmAMaPW0jnYZbFkp0nhd/weCfcQKCAErT4YXq2mi73CnwQTqSxY/w==" saltValue="RZeKmxrlLPmViX7wCMLwuQ==" spinCount="100000" sheet="1" objects="1" scenarios="1" formatCells="0" insertRows="0" deleteRows="0"/>
  <mergeCells count="16">
    <mergeCell ref="B1:H1"/>
    <mergeCell ref="B2:H2"/>
    <mergeCell ref="B3:H3"/>
    <mergeCell ref="B4:H4"/>
    <mergeCell ref="B5:H5"/>
    <mergeCell ref="B9:H9"/>
    <mergeCell ref="I7:N7"/>
    <mergeCell ref="D71:D72"/>
    <mergeCell ref="D6:D7"/>
    <mergeCell ref="E6:E7"/>
    <mergeCell ref="F6:F7"/>
    <mergeCell ref="G6:G7"/>
    <mergeCell ref="H6:H7"/>
    <mergeCell ref="B8:H8"/>
    <mergeCell ref="A69:H70"/>
    <mergeCell ref="A72:A73"/>
  </mergeCells>
  <conditionalFormatting sqref="A88:B88">
    <cfRule type="expression" dxfId="15" priority="45">
      <formula>$B$88&lt;0</formula>
    </cfRule>
  </conditionalFormatting>
  <conditionalFormatting sqref="C64">
    <cfRule type="expression" dxfId="14" priority="2">
      <formula>$D$64&lt;&gt;""</formula>
    </cfRule>
  </conditionalFormatting>
  <conditionalFormatting sqref="C81">
    <cfRule type="expression" dxfId="13" priority="130">
      <formula>$C$81&gt;0</formula>
    </cfRule>
  </conditionalFormatting>
  <conditionalFormatting sqref="D64">
    <cfRule type="expression" dxfId="12" priority="32">
      <formula>$D$64&lt;&gt;""</formula>
    </cfRule>
  </conditionalFormatting>
  <conditionalFormatting sqref="D26:H26 D31:H31 D42:H42 D59:H59 D63:H63">
    <cfRule type="expression" dxfId="11" priority="142">
      <formula>OR($B26="GREŠKA!",$C26="GREŠKA!")</formula>
    </cfRule>
  </conditionalFormatting>
  <conditionalFormatting sqref="E81">
    <cfRule type="expression" dxfId="10" priority="1">
      <formula>$E$86&lt;0</formula>
    </cfRule>
  </conditionalFormatting>
  <conditionalFormatting sqref="J26:K26">
    <cfRule type="expression" dxfId="9" priority="78">
      <formula>$K$26&lt;0</formula>
    </cfRule>
    <cfRule type="expression" dxfId="8" priority="79">
      <formula>$K$26&gt;0</formula>
    </cfRule>
  </conditionalFormatting>
  <conditionalFormatting sqref="J31:K31">
    <cfRule type="expression" dxfId="7" priority="58">
      <formula>$K$26&lt;0</formula>
    </cfRule>
    <cfRule type="expression" dxfId="6" priority="59">
      <formula>$K$26&gt;0</formula>
    </cfRule>
  </conditionalFormatting>
  <conditionalFormatting sqref="J42:K42">
    <cfRule type="expression" dxfId="5" priority="54">
      <formula>$K$26&lt;0</formula>
    </cfRule>
    <cfRule type="expression" dxfId="4" priority="55">
      <formula>$K$26&gt;0</formula>
    </cfRule>
  </conditionalFormatting>
  <conditionalFormatting sqref="J59:K59">
    <cfRule type="expression" dxfId="3" priority="50">
      <formula>$K$26&lt;0</formula>
    </cfRule>
    <cfRule type="expression" dxfId="2" priority="51">
      <formula>$K$26&gt;0</formula>
    </cfRule>
  </conditionalFormatting>
  <conditionalFormatting sqref="J63:K63">
    <cfRule type="expression" dxfId="1" priority="46">
      <formula>$K$26&lt;0</formula>
    </cfRule>
    <cfRule type="expression" dxfId="0" priority="47">
      <formula>$K$26&gt;0</formula>
    </cfRule>
  </conditionalFormatting>
  <dataValidations count="5">
    <dataValidation type="decimal" allowBlank="1" showInputMessage="1" showErrorMessage="1" sqref="B75:C76 B65" xr:uid="{159B06F0-162B-4FCA-8749-A008F952138F}">
      <formula1>0</formula1>
      <formula2>5000000</formula2>
    </dataValidation>
    <dataValidation type="decimal" allowBlank="1" showInputMessage="1" showErrorMessage="1" errorTitle="Upozorenje!" error="Molimo unijeti broj u odabrano polje._x000a_Broj može biti u rasponu od 0 do 5.000.000,00._x000a_Nije moguće unijeti negativne brojeve npr. (-1,00)_x000a_Nije moguće unositi tekst u polje. _x000a_" sqref="H27 B23 H10 B53 B50 B47 H32 B44 B36 B33 B20 B17 B14 H60 B11 B28 B39 H43 B56" xr:uid="{A00113F8-0D76-4029-86EF-FAFD544687DA}">
      <formula1>0</formula1>
      <formula2>5000000</formula2>
    </dataValidation>
    <dataValidation type="decimal" allowBlank="1" showInputMessage="1" showErrorMessage="1" errorTitle="Upozorenje!" error="Molimo unijeti broj u odabrano polje._x000a_Broj može biti u rasponu od 0 do 3.000.000,00._x000a_Nije moguće unijeti negativne brojeve npr. (-1,00)_x000a_Nije moguće unositi tekst u polje. " sqref="B12:B13 B24:B26 B37:B38 B21:B22 B51:B52 B48:B49 B45:B46 B57:B59 B34:B35 B29:B31 B18:B19 B15:B16 B54:B55 B40:B42 B61:B63" xr:uid="{98589894-441A-4BE0-843D-DAF941C19F88}">
      <formula1>0</formula1>
      <formula2>3000000</formula2>
    </dataValidation>
    <dataValidation type="decimal" operator="lessThanOrEqual" allowBlank="1" showInputMessage="1" showErrorMessage="1" errorTitle="Upozorenje!" error="Molimo unijeti iznos manji ili jednak 0,00._x000a_Unose se vrijednosti s predznakom - ili 0,00" sqref="I28:I30 I33:I41 I44:I58 I61:I62 I11:I25" xr:uid="{68776EDF-8F89-4902-ADCF-547CF19C300C}">
      <formula1>0</formula1>
    </dataValidation>
    <dataValidation type="decimal" allowBlank="1" showInputMessage="1" showErrorMessage="1" errorTitle="Upozorenje!" error="Molimo unijeti broj u odabrano polje._x000a_Broj može biti u rasponu +/- 1.000.000,00._x000a_Negativne brojevi se unose za npr. tečajne razlike i povrate banaka._x000a_Nije moguće unositi tekst u polje. " sqref="C11:C26 C28:C31 C33:C42 C44:C59 C61:C65" xr:uid="{16DE536C-879D-4D65-806D-E6224082B0C5}">
      <formula1>-1000000</formula1>
      <formula2>1000000</formula2>
    </dataValidation>
  </dataValidations>
  <pageMargins left="0.19685039370078741" right="0" top="0.19685039370078741" bottom="0.19685039370078741" header="0" footer="0"/>
  <pageSetup paperSize="9" scale="47" orientation="portrait" cellComments="asDisplayed" r:id="rId1"/>
  <headerFooter scaleWithDoc="0" alignWithMargins="0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4937F24563AB043BE53AAA52FA98D53" ma:contentTypeVersion="10" ma:contentTypeDescription="Create a new document." ma:contentTypeScope="" ma:versionID="ff733a6b6af8a2d4507e4eacf4c2e4e9">
  <xsd:schema xmlns:xsd="http://www.w3.org/2001/XMLSchema" xmlns:xs="http://www.w3.org/2001/XMLSchema" xmlns:p="http://schemas.microsoft.com/office/2006/metadata/properties" xmlns:ns2="7bc47cbd-3352-40c1-8663-e9fe93b3f9b9" targetNamespace="http://schemas.microsoft.com/office/2006/metadata/properties" ma:root="true" ma:fieldsID="8d2b2a8b79c876a05f232ed248ed826c" ns2:_="">
    <xsd:import namespace="7bc47cbd-3352-40c1-8663-e9fe93b3f9b9"/>
    <xsd:element name="properties">
      <xsd:complexType>
        <xsd:sequence>
          <xsd:element name="documentManagement">
            <xsd:complexType>
              <xsd:all>
                <xsd:element ref="ns2:Pregledao_x002f_la" minOccurs="0"/>
                <xsd:element ref="ns2:Odobrio_x002f_la" minOccurs="0"/>
                <xsd:element ref="ns2:Poslano" minOccurs="0"/>
                <xsd:element ref="ns2:Pregledao_x002f_la_x0020_2" minOccurs="0"/>
                <xsd:element ref="ns2:dc5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bc47cbd-3352-40c1-8663-e9fe93b3f9b9" elementFormDefault="qualified">
    <xsd:import namespace="http://schemas.microsoft.com/office/2006/documentManagement/types"/>
    <xsd:import namespace="http://schemas.microsoft.com/office/infopath/2007/PartnerControls"/>
    <xsd:element name="Pregledao_x002f_la" ma:index="8" nillable="true" ma:displayName="Pregledao/la" ma:default="-" ma:description="Voditelj potvrđuje da je pregledao i prihvatio dokument" ma:format="Dropdown" ma:internalName="Pregledao_x002f_la">
      <xsd:simpleType>
        <xsd:restriction base="dms:Choice">
          <xsd:enumeration value="-"/>
          <xsd:enumeration value="Barbara Tenčić"/>
          <xsd:enumeration value="Jasminka Boljević"/>
          <xsd:enumeration value="Lovorka Barać Lauc"/>
          <xsd:enumeration value="Petra Doležalov"/>
          <xsd:enumeration value="Sandra Milovanović Soldatić"/>
        </xsd:restriction>
      </xsd:simpleType>
    </xsd:element>
    <xsd:element name="Odobrio_x002f_la" ma:index="9" nillable="true" ma:displayName="Odobrio/la" ma:default="-" ma:description="Izvršni direktor/ica odobava dokument" ma:format="Dropdown" ma:internalName="Odobrio_x002f_la">
      <xsd:simpleType>
        <xsd:restriction base="dms:Choice">
          <xsd:enumeration value="-"/>
          <xsd:enumeration value="Irena Martinović Klarić"/>
        </xsd:restriction>
      </xsd:simpleType>
    </xsd:element>
    <xsd:element name="Poslano" ma:index="10" nillable="true" ma:displayName="Poslano" ma:default="0" ma:description="Potvrda da je dokument poslan" ma:internalName="Poslano">
      <xsd:simpleType>
        <xsd:restriction base="dms:Boolean"/>
      </xsd:simpleType>
    </xsd:element>
    <xsd:element name="Pregledao_x002f_la_x0020_2" ma:index="11" nillable="true" ma:displayName="Pregledao/la 2" ma:default="-" ma:description="Drugi Voditelj potvrđuje da je pregledao i prihvatio dokument" ma:format="Dropdown" ma:internalName="Pregledao_x002f_la_x0020_2">
      <xsd:simpleType>
        <xsd:restriction base="dms:Choice">
          <xsd:enumeration value="-"/>
          <xsd:enumeration value="Barbara Tenčić"/>
          <xsd:enumeration value="Jasminka Boljević"/>
          <xsd:enumeration value="Lovorka Barać Lauc"/>
          <xsd:enumeration value="Petra Doležalov"/>
          <xsd:enumeration value="Sandra Milovanović Soldatić"/>
        </xsd:restriction>
      </xsd:simpleType>
    </xsd:element>
    <xsd:element name="dc5r" ma:index="12" nillable="true" ma:displayName="Napomena" ma:internalName="dc5r">
      <xsd:simpleType>
        <xsd:restriction base="dms:Text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LongProperties xmlns="http://schemas.microsoft.com/office/2006/metadata/longProperties"/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16EF9C-EA00-4E0F-AD9C-DEBA8E5EE5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bc47cbd-3352-40c1-8663-e9fe93b3f9b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0044761-32D1-4E69-B3A6-FAFDE3E2651A}">
  <ds:schemaRefs>
    <ds:schemaRef ds:uri="http://schemas.microsoft.com/office/2006/metadata/longProperties"/>
  </ds:schemaRefs>
</ds:datastoreItem>
</file>

<file path=customXml/itemProps3.xml><?xml version="1.0" encoding="utf-8"?>
<ds:datastoreItem xmlns:ds="http://schemas.openxmlformats.org/officeDocument/2006/customXml" ds:itemID="{5396610C-ED4F-4ABB-A803-6131933546E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Financijski plan_IP-2020-02</vt:lpstr>
      <vt:lpstr>'Financijski plan_IP-2020-02'!Print_Area</vt:lpstr>
    </vt:vector>
  </TitlesOfParts>
  <Company>Rektorat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Sanja Dragojević Ulčakar</dc:creator>
  <cp:lastModifiedBy>Zvonimir Deković</cp:lastModifiedBy>
  <cp:lastPrinted>2020-10-19T12:47:31Z</cp:lastPrinted>
  <dcterms:created xsi:type="dcterms:W3CDTF">2007-12-18T12:47:41Z</dcterms:created>
  <dcterms:modified xsi:type="dcterms:W3CDTF">2024-02-29T10:19:57Z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">
    <vt:lpwstr>Document</vt:lpwstr>
  </property>
  <property fmtid="{D5CDD505-2E9C-101B-9397-08002B2CF9AE}" pid="3" name="Pregledao/la">
    <vt:lpwstr>-</vt:lpwstr>
  </property>
  <property fmtid="{D5CDD505-2E9C-101B-9397-08002B2CF9AE}" pid="4" name="Odobrio/la">
    <vt:lpwstr>-</vt:lpwstr>
  </property>
  <property fmtid="{D5CDD505-2E9C-101B-9397-08002B2CF9AE}" pid="5" name="Pregledao/la 2">
    <vt:lpwstr>-</vt:lpwstr>
  </property>
  <property fmtid="{D5CDD505-2E9C-101B-9397-08002B2CF9AE}" pid="6" name="Poslano">
    <vt:lpwstr>0</vt:lpwstr>
  </property>
  <property fmtid="{D5CDD505-2E9C-101B-9397-08002B2CF9AE}" pid="7" name="dc5r">
    <vt:lpwstr/>
  </property>
</Properties>
</file>