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hrzzhr-my.sharepoint.com/personal/zvonimir_hrzz_hr/Documents/Documents/HRZZ/PRAĆENJE/Obrasci FP RP FI/"/>
    </mc:Choice>
  </mc:AlternateContent>
  <xr:revisionPtr revIDLastSave="171" documentId="8_{43D6A239-E717-41CE-B686-D4AB98B1A38C}" xr6:coauthVersionLast="47" xr6:coauthVersionMax="47" xr10:uidLastSave="{AE93235B-2188-45C7-BC32-7ABAF7D42D97}"/>
  <bookViews>
    <workbookView xWindow="-120" yWindow="-120" windowWidth="38640" windowHeight="21120" xr2:uid="{00000000-000D-0000-FFFF-FFFF00000000}"/>
  </bookViews>
  <sheets>
    <sheet name="Financijsko izvješće_MAPS-2024" sheetId="6" r:id="rId1"/>
  </sheets>
  <definedNames>
    <definedName name="_xlnm.Print_Area" localSheetId="0">'Financijsko izvješće_MAPS-2024'!$A$1:$L$50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3" i="6" l="1"/>
  <c r="F43" i="6"/>
  <c r="G45" i="6"/>
  <c r="F45" i="6"/>
  <c r="G44" i="6"/>
  <c r="F44" i="6"/>
  <c r="G42" i="6"/>
  <c r="F42" i="6"/>
  <c r="G39" i="6"/>
  <c r="F39" i="6"/>
  <c r="G38" i="6"/>
  <c r="F38" i="6"/>
  <c r="G37" i="6"/>
  <c r="F37" i="6"/>
  <c r="G36" i="6"/>
  <c r="F36" i="6"/>
  <c r="G33" i="6"/>
  <c r="F33" i="6"/>
  <c r="G32" i="6"/>
  <c r="F32" i="6"/>
  <c r="G31" i="6"/>
  <c r="F31" i="6"/>
  <c r="G30" i="6"/>
  <c r="F30" i="6"/>
  <c r="G27" i="6"/>
  <c r="F27" i="6"/>
  <c r="G26" i="6"/>
  <c r="F26" i="6"/>
  <c r="G25" i="6"/>
  <c r="F25" i="6"/>
  <c r="G24" i="6"/>
  <c r="F24" i="6"/>
  <c r="F28" i="6" s="1"/>
  <c r="G19" i="6"/>
  <c r="F19" i="6"/>
  <c r="G21" i="6"/>
  <c r="F21" i="6"/>
  <c r="G20" i="6"/>
  <c r="F20" i="6"/>
  <c r="F18" i="6"/>
  <c r="G61" i="6"/>
  <c r="G18" i="6"/>
  <c r="D46" i="6"/>
  <c r="B46" i="6"/>
  <c r="D40" i="6"/>
  <c r="B40" i="6"/>
  <c r="D34" i="6"/>
  <c r="B34" i="6"/>
  <c r="D28" i="6"/>
  <c r="B28" i="6"/>
  <c r="D22" i="6"/>
  <c r="B22" i="6"/>
  <c r="G28" i="6" l="1"/>
  <c r="F40" i="6"/>
  <c r="F22" i="6"/>
  <c r="G40" i="6"/>
  <c r="F34" i="6"/>
  <c r="F46" i="6"/>
  <c r="G22" i="6"/>
  <c r="G34" i="6"/>
  <c r="G46" i="6"/>
  <c r="B47" i="6"/>
  <c r="D47" i="6"/>
  <c r="F47" i="6" l="1"/>
  <c r="G47" i="6"/>
  <c r="C34" i="6"/>
  <c r="E40" i="6"/>
  <c r="E46" i="6"/>
  <c r="C46" i="6"/>
  <c r="A79" i="6" s="1"/>
  <c r="C40" i="6"/>
  <c r="M40" i="6"/>
  <c r="G62" i="6" l="1"/>
  <c r="P40" i="6"/>
  <c r="A78" i="6"/>
  <c r="N46" i="6"/>
  <c r="N40" i="6"/>
  <c r="E34" i="6"/>
  <c r="A77" i="6" s="1"/>
  <c r="E28" i="6"/>
  <c r="C28" i="6"/>
  <c r="A76" i="6" s="1"/>
  <c r="E22" i="6"/>
  <c r="C22" i="6"/>
  <c r="A75" i="6" s="1"/>
  <c r="C47" i="6" l="1"/>
  <c r="E47" i="6"/>
  <c r="N22" i="6"/>
  <c r="N28" i="6"/>
  <c r="O40" i="6"/>
  <c r="N34" i="6"/>
  <c r="P34" i="6"/>
  <c r="P22" i="6"/>
  <c r="P28" i="6"/>
  <c r="H47" i="6" l="1"/>
  <c r="N47" i="6"/>
  <c r="C68" i="6" s="1"/>
  <c r="P47" i="6"/>
  <c r="R40" i="6"/>
  <c r="Q40" i="6"/>
  <c r="A74" i="6" l="1"/>
  <c r="M46" i="6" l="1"/>
  <c r="E61" i="6"/>
  <c r="G64" i="6" s="1"/>
  <c r="C61" i="6"/>
  <c r="M28" i="6" l="1"/>
  <c r="O34" i="6"/>
  <c r="Q34" i="6" s="1"/>
  <c r="O46" i="6"/>
  <c r="O28" i="6"/>
  <c r="M34" i="6"/>
  <c r="R34" i="6" s="1"/>
  <c r="E64" i="6"/>
  <c r="M22" i="6"/>
  <c r="M47" i="6" l="1"/>
  <c r="R28" i="6"/>
  <c r="Q46" i="6"/>
  <c r="E62" i="6"/>
  <c r="Q28" i="6"/>
  <c r="R46" i="6" l="1"/>
  <c r="O22" i="6"/>
  <c r="R22" i="6" l="1"/>
  <c r="R47" i="6" s="1"/>
  <c r="O47" i="6"/>
  <c r="C65" i="6"/>
  <c r="C62" i="6"/>
  <c r="Q22" i="6"/>
  <c r="Q47" i="6" s="1"/>
  <c r="C71" i="6"/>
  <c r="C67" i="6" l="1"/>
  <c r="C70" i="6"/>
  <c r="C69" i="6" s="1"/>
  <c r="C66" i="6" l="1"/>
  <c r="I62" i="6"/>
  <c r="I64" i="6" s="1"/>
</calcChain>
</file>

<file path=xl/sharedStrings.xml><?xml version="1.0" encoding="utf-8"?>
<sst xmlns="http://schemas.openxmlformats.org/spreadsheetml/2006/main" count="105" uniqueCount="90">
  <si>
    <t>EUR</t>
  </si>
  <si>
    <t>Troškovi plaće mladih istraživača - Hrvatska zaklada za znanost</t>
  </si>
  <si>
    <t xml:space="preserve">Za dodavanje retka kliknite na broj s lijeve strane ovog teksta, s DESNOM tipkom miša, te odaberite opciju INSERT / DODAJ </t>
  </si>
  <si>
    <t>Ukupno plaća</t>
  </si>
  <si>
    <t>UKUPNO (Troškovi projekta + trošak plaće)</t>
  </si>
  <si>
    <t>Broj računa / broj putnog naloga / broj obračuna drugog dohotka</t>
  </si>
  <si>
    <t>Naziv dobavljača / Ime i prezime fizičke osobe (koja je putovala ili/i na koju se odnosi obračun drugog dohotka)</t>
  </si>
  <si>
    <t xml:space="preserve">Sažeti opis robe / usluge / radova / svrhe službenog putovanja/ razlog sklapanja ugovora o djelu ili autorskom djelu
</t>
  </si>
  <si>
    <t>Popunjava HRZZ</t>
  </si>
  <si>
    <t>Plaća za</t>
  </si>
  <si>
    <t>Isplaćeno</t>
  </si>
  <si>
    <t>Ukupno isplaćeno</t>
  </si>
  <si>
    <t xml:space="preserve">Ukupno odstupanje za razdoblje </t>
  </si>
  <si>
    <t>- od toga nedozvoljeno odstupanje odnosno nenamjenski utrošena sredstva</t>
  </si>
  <si>
    <t>- od toga dozvoljeno odstupanje</t>
  </si>
  <si>
    <t xml:space="preserve">Ukupno neutrošeno za razdoblje </t>
  </si>
  <si>
    <t>Za povrat ukupno</t>
  </si>
  <si>
    <t>- od toga nenamjenski utrošena sredstva</t>
  </si>
  <si>
    <t>- od toga neutrošena sredstva</t>
  </si>
  <si>
    <t>Dozvoljeno ODSTUPANJE</t>
  </si>
  <si>
    <t>Nenamjensko ODSTUPANJE</t>
  </si>
  <si>
    <t>ODSTUPANJE
20%</t>
  </si>
  <si>
    <r>
      <t>NENAMJENSKI UTROŠENA SREDSTVA 
(</t>
    </r>
    <r>
      <rPr>
        <b/>
        <sz val="11"/>
        <color rgb="FFFF0000"/>
        <rFont val="Verdana"/>
        <family val="2"/>
        <charset val="238"/>
      </rPr>
      <t>Ručno se unosi s negativnim predznakom</t>
    </r>
    <r>
      <rPr>
        <b/>
        <sz val="11"/>
        <rFont val="Verdana"/>
        <family val="2"/>
        <charset val="238"/>
      </rPr>
      <t>)</t>
    </r>
  </si>
  <si>
    <t>Sažetak za EPP</t>
  </si>
  <si>
    <r>
      <t xml:space="preserve">Za dodavanje retka kliknite na broj s lijeve strane ovog teksta, s </t>
    </r>
    <r>
      <rPr>
        <b/>
        <i/>
        <sz val="9"/>
        <color rgb="FF0070C0"/>
        <rFont val="Open Sans"/>
        <family val="2"/>
        <charset val="238"/>
      </rPr>
      <t>DESNOM</t>
    </r>
    <r>
      <rPr>
        <i/>
        <sz val="9"/>
        <color rgb="FF0070C0"/>
        <rFont val="Open Sans"/>
        <family val="2"/>
        <charset val="238"/>
      </rPr>
      <t xml:space="preserve"> tipkom miša, te odaberite opciju</t>
    </r>
    <r>
      <rPr>
        <b/>
        <i/>
        <sz val="9"/>
        <color rgb="FF0070C0"/>
        <rFont val="Open Sans"/>
        <family val="2"/>
        <charset val="238"/>
      </rPr>
      <t xml:space="preserve"> INSERT / DODAJ </t>
    </r>
  </si>
  <si>
    <t>PLANIRANO</t>
  </si>
  <si>
    <t>OSTVARENO</t>
  </si>
  <si>
    <t>RAZDOBLJE</t>
  </si>
  <si>
    <t>Razlika plaće:</t>
  </si>
  <si>
    <t>ODSTUPANJE
POZITIVNO
Razlika ostvarenog</t>
  </si>
  <si>
    <t>ODSTUPANJE
NEGATIVNO
Razlika ostvarenog</t>
  </si>
  <si>
    <r>
      <t xml:space="preserve">Datum računa / razdoblje putovanja (od-do) / razdoblje na koje se odnosi obračun drugog dohotka (mjesec i godina)
</t>
    </r>
    <r>
      <rPr>
        <i/>
        <sz val="10"/>
        <color theme="1"/>
        <rFont val="Open Sans"/>
        <family val="2"/>
        <charset val="238"/>
      </rPr>
      <t>(ne prihvaćaju se datumi ponuda, predračuna niti datumi plaćanja)</t>
    </r>
  </si>
  <si>
    <r>
      <t xml:space="preserve">Bilješke / napomene
</t>
    </r>
    <r>
      <rPr>
        <i/>
        <sz val="10"/>
        <color theme="1"/>
        <rFont val="Open Sans"/>
        <family val="2"/>
        <charset val="238"/>
      </rPr>
      <t>npr. e-računi koji su zaprimljeni putem odgovarajućeg sustava za e-račune nakon datuma predaje prethodnog izvješća</t>
    </r>
  </si>
  <si>
    <t>Ukupno ugovoreno</t>
  </si>
  <si>
    <t>Preostalo za plaću</t>
  </si>
  <si>
    <t>MAPS-2024-XXXX</t>
  </si>
  <si>
    <t>Financijsko_izvjesce_MAPS-2024-EUR</t>
  </si>
  <si>
    <t>Troškovi / Costs</t>
  </si>
  <si>
    <r>
      <t xml:space="preserve">1. Personnel/staff costs (incl. social charges), </t>
    </r>
    <r>
      <rPr>
        <b/>
        <sz val="12"/>
        <color indexed="30"/>
        <rFont val="Open Sans"/>
        <family val="2"/>
        <charset val="238"/>
      </rPr>
      <t>KATEGORIJA</t>
    </r>
  </si>
  <si>
    <r>
      <t xml:space="preserve">2. Travel and sub. allowances, </t>
    </r>
    <r>
      <rPr>
        <b/>
        <sz val="12"/>
        <color indexed="30"/>
        <rFont val="Open Sans"/>
        <family val="2"/>
        <charset val="238"/>
      </rPr>
      <t>KATEGORIJA</t>
    </r>
  </si>
  <si>
    <r>
      <t xml:space="preserve">3. Equipment costs, </t>
    </r>
    <r>
      <rPr>
        <b/>
        <sz val="12"/>
        <color indexed="30"/>
        <rFont val="Open Sans"/>
        <family val="2"/>
        <charset val="238"/>
      </rPr>
      <t>KATEGORIJA</t>
    </r>
  </si>
  <si>
    <r>
      <t xml:space="preserve">4. Consumables, </t>
    </r>
    <r>
      <rPr>
        <b/>
        <sz val="12"/>
        <color indexed="30"/>
        <rFont val="Open Sans"/>
        <family val="2"/>
        <charset val="238"/>
      </rPr>
      <t>KATEGORIJA</t>
    </r>
  </si>
  <si>
    <r>
      <t xml:space="preserve">5. Other costs (incl. overhead for CRO team), </t>
    </r>
    <r>
      <rPr>
        <b/>
        <sz val="12"/>
        <color indexed="30"/>
        <rFont val="Open Sans"/>
        <family val="2"/>
        <charset val="238"/>
      </rPr>
      <t>KATEGORIJA</t>
    </r>
  </si>
  <si>
    <t>TOTAL (1+2+3+4+5)</t>
  </si>
  <si>
    <t>Šifra projekta / CALL ID:</t>
  </si>
  <si>
    <t>Trajanje projekta / Project duration:</t>
  </si>
  <si>
    <t>Izvještajno razdoblje za koje se podnosi izvješće / Reporting period:</t>
  </si>
  <si>
    <t>Voditelj iz Švicarske / Swiss Principal Investigator:</t>
  </si>
  <si>
    <t>Korisnik sredstava / Beneficiary:</t>
  </si>
  <si>
    <t>CHF</t>
  </si>
  <si>
    <t>1.1.</t>
  </si>
  <si>
    <t>1.2.</t>
  </si>
  <si>
    <t>1.3.</t>
  </si>
  <si>
    <t>2.1.</t>
  </si>
  <si>
    <t>2.2.</t>
  </si>
  <si>
    <t>2.3.</t>
  </si>
  <si>
    <t>3.1.</t>
  </si>
  <si>
    <t>3.2.</t>
  </si>
  <si>
    <t>3.3.</t>
  </si>
  <si>
    <t>4.1.</t>
  </si>
  <si>
    <t>4.2.</t>
  </si>
  <si>
    <t>4.3.</t>
  </si>
  <si>
    <t>5.1.</t>
  </si>
  <si>
    <t>5.2.</t>
  </si>
  <si>
    <t>5.3.</t>
  </si>
  <si>
    <t>Subtotal 1</t>
  </si>
  <si>
    <t xml:space="preserve">Subtotal 2 </t>
  </si>
  <si>
    <t>Subtotal 4</t>
  </si>
  <si>
    <t>OSTVARENO / INCURRED COAST
(Iznos - Bruto 
s uključenim PDV-om)</t>
  </si>
  <si>
    <t>RAZLIKA</t>
  </si>
  <si>
    <t>Popunjava Su-Voditelj (Co-PI) projekta</t>
  </si>
  <si>
    <t>NEUTROŠENO / REMAINING BUDGET 
(Iznos - Bruto 
s uključenim PDV-om)</t>
  </si>
  <si>
    <t>Troškovi plaće mladih istraživača (HRZZ), (popunjava HRZZ)</t>
  </si>
  <si>
    <t>PLANIRANO / APPROVED BUDGET 
by HRZZ
(Iznos iz važećeg financijskog plana)</t>
  </si>
  <si>
    <t>FINANCIJSKO IZVJEŠĆE / FINANCIAL REPORT</t>
  </si>
  <si>
    <t>Naziv projekta / project title</t>
  </si>
  <si>
    <t>Organizacija, adresa, OIB / enter organization, address, PIN</t>
  </si>
  <si>
    <t>Navesti Akronim projekta / Project acronym</t>
  </si>
  <si>
    <t>Ime i Prezime su-voditelja / Name and Surname co-PI</t>
  </si>
  <si>
    <t>Ime i Prezime (CH) voditelja / Name and Surname (CH) PI</t>
  </si>
  <si>
    <r>
      <t xml:space="preserve">Navesti datum razdoblja od-do / Enter from-to -    </t>
    </r>
    <r>
      <rPr>
        <b/>
        <i/>
        <sz val="12"/>
        <color theme="3" tint="-0.249977111117893"/>
        <rFont val="Open Sans"/>
        <family val="2"/>
        <charset val="238"/>
      </rPr>
      <t>dd.mm.yyyy</t>
    </r>
    <r>
      <rPr>
        <i/>
        <sz val="12"/>
        <color theme="3" tint="-0.249977111117893"/>
        <rFont val="Open Sans"/>
        <family val="2"/>
        <charset val="238"/>
      </rPr>
      <t xml:space="preserve"> - </t>
    </r>
    <r>
      <rPr>
        <b/>
        <i/>
        <sz val="12"/>
        <color theme="3" tint="-0.249977111117893"/>
        <rFont val="Open Sans"/>
        <family val="2"/>
        <charset val="238"/>
      </rPr>
      <t>dd.mm.yyyy</t>
    </r>
  </si>
  <si>
    <t>Datum podnošenja izvješća / Financial report submission date:</t>
  </si>
  <si>
    <t>Akronim / Acronym:</t>
  </si>
  <si>
    <t>Krajnji korisnik (Hrvatski Su-voditelj / Croatian co-PI):</t>
  </si>
  <si>
    <t xml:space="preserve">Financijski izvješće za projekt / Financial raport of a project: </t>
  </si>
  <si>
    <r>
      <t xml:space="preserve">Navesti datum podnošenja financijskog izvješća / Financial report submission date -     </t>
    </r>
    <r>
      <rPr>
        <b/>
        <i/>
        <sz val="12"/>
        <color theme="3" tint="-0.249977111117893"/>
        <rFont val="Open Sans"/>
        <family val="2"/>
        <charset val="238"/>
      </rPr>
      <t>dd.mm.yyyy</t>
    </r>
  </si>
  <si>
    <r>
      <rPr>
        <b/>
        <i/>
        <sz val="12"/>
        <color rgb="FFFFFF00"/>
        <rFont val="Open Sans"/>
        <family val="2"/>
        <charset val="238"/>
      </rPr>
      <t>UPUTA</t>
    </r>
    <r>
      <rPr>
        <i/>
        <sz val="12"/>
        <color rgb="FFFFFF00"/>
        <rFont val="Open Sans"/>
        <family val="2"/>
        <charset val="238"/>
      </rPr>
      <t xml:space="preserve">: -Unose se isključivo vrijednosti u </t>
    </r>
    <r>
      <rPr>
        <b/>
        <i/>
        <sz val="12"/>
        <color rgb="FFFFFF00"/>
        <rFont val="Open Sans"/>
        <family val="2"/>
        <charset val="238"/>
      </rPr>
      <t xml:space="preserve">CHF </t>
    </r>
    <r>
      <rPr>
        <i/>
        <sz val="12"/>
        <color rgb="FFFFFF00"/>
        <rFont val="Open Sans"/>
        <family val="2"/>
        <charset val="238"/>
      </rPr>
      <t xml:space="preserve">i </t>
    </r>
    <r>
      <rPr>
        <b/>
        <i/>
        <sz val="12"/>
        <color rgb="FFFFFF00"/>
        <rFont val="Open Sans"/>
        <family val="2"/>
        <charset val="238"/>
      </rPr>
      <t xml:space="preserve">EUR
</t>
    </r>
    <r>
      <rPr>
        <i/>
        <sz val="12"/>
        <color rgb="FFFFFF00"/>
        <rFont val="Open Sans"/>
        <family val="2"/>
        <charset val="238"/>
      </rPr>
      <t xml:space="preserve">             -U polje </t>
    </r>
    <r>
      <rPr>
        <b/>
        <i/>
        <sz val="12"/>
        <color rgb="FFFFFF00"/>
        <rFont val="Open Sans"/>
        <family val="2"/>
        <charset val="238"/>
      </rPr>
      <t>TROŠKOVI</t>
    </r>
    <r>
      <rPr>
        <i/>
        <sz val="12"/>
        <color rgb="FFFFFF00"/>
        <rFont val="Open Sans"/>
        <family val="2"/>
        <charset val="238"/>
      </rPr>
      <t xml:space="preserve"> prepisati opise iz </t>
    </r>
    <r>
      <rPr>
        <b/>
        <i/>
        <sz val="12"/>
        <color rgb="FFFFFF00"/>
        <rFont val="Open Sans"/>
        <family val="2"/>
        <charset val="238"/>
      </rPr>
      <t xml:space="preserve">Važećeg financijskog plana </t>
    </r>
    <r>
      <rPr>
        <i/>
        <sz val="12"/>
        <color rgb="FFFFFF00"/>
        <rFont val="Open Sans"/>
        <family val="2"/>
        <charset val="238"/>
      </rPr>
      <t xml:space="preserve">u pripadajuću kategoriju/potkategoriju
             -U polje </t>
    </r>
    <r>
      <rPr>
        <b/>
        <i/>
        <sz val="12"/>
        <color rgb="FFFFFF00"/>
        <rFont val="Open Sans"/>
        <family val="2"/>
        <charset val="238"/>
      </rPr>
      <t>PLANIRANO</t>
    </r>
    <r>
      <rPr>
        <i/>
        <sz val="12"/>
        <color rgb="FFFFFF00"/>
        <rFont val="Open Sans"/>
        <family val="2"/>
        <charset val="238"/>
      </rPr>
      <t xml:space="preserve"> prepisati iznose iz </t>
    </r>
    <r>
      <rPr>
        <b/>
        <i/>
        <sz val="12"/>
        <color rgb="FFFFFF00"/>
        <rFont val="Open Sans"/>
        <family val="2"/>
        <charset val="238"/>
      </rPr>
      <t>Važećeg financijskog plana</t>
    </r>
    <r>
      <rPr>
        <i/>
        <sz val="12"/>
        <color rgb="FFFFFF00"/>
        <rFont val="Open Sans"/>
        <family val="2"/>
        <charset val="238"/>
      </rPr>
      <t xml:space="preserve">
             -U polje </t>
    </r>
    <r>
      <rPr>
        <b/>
        <i/>
        <sz val="12"/>
        <color rgb="FFFFFF00"/>
        <rFont val="Open Sans"/>
        <family val="2"/>
        <charset val="238"/>
      </rPr>
      <t>OSTVARENO</t>
    </r>
    <r>
      <rPr>
        <i/>
        <sz val="12"/>
        <color rgb="FFFFFF00"/>
        <rFont val="Open Sans"/>
        <family val="2"/>
        <charset val="238"/>
      </rPr>
      <t xml:space="preserve"> unesti svaki račun/potvrdu zasebno, ako se račun/potvrda odnosi na više stavki, isti treba razdvojiti po stavkama</t>
    </r>
  </si>
  <si>
    <t>za Korisnika sredstava / Beneficiary:   
________________________________</t>
  </si>
  <si>
    <t>Subtotal 3</t>
  </si>
  <si>
    <t>Subtotal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</si>
</sst>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0_ ;[Red]\-#,##0.00\ "/>
    <numFmt numFmtId="166" formatCode="#,##0_ ;[Red]\-#,##0\ "/>
    <numFmt numFmtId="167" formatCode="#,##0.00\ _k_n;[Red]\-#,##0.00\ _k_n"/>
  </numFmts>
  <fonts count="5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1"/>
      <name val="Open Sans"/>
      <family val="2"/>
      <charset val="238"/>
    </font>
    <font>
      <sz val="11"/>
      <name val="Open Sans"/>
      <family val="2"/>
      <charset val="238"/>
    </font>
    <font>
      <sz val="11"/>
      <name val="Verdana"/>
      <family val="2"/>
      <charset val="238"/>
    </font>
    <font>
      <b/>
      <sz val="11"/>
      <name val="Verdana"/>
      <family val="2"/>
      <charset val="238"/>
    </font>
    <font>
      <b/>
      <sz val="12"/>
      <name val="Open Sans"/>
      <family val="2"/>
      <charset val="238"/>
    </font>
    <font>
      <i/>
      <sz val="11"/>
      <name val="Verdana"/>
      <family val="2"/>
      <charset val="238"/>
    </font>
    <font>
      <b/>
      <sz val="16"/>
      <name val="Open Sans"/>
      <family val="2"/>
      <charset val="238"/>
    </font>
    <font>
      <b/>
      <sz val="12"/>
      <color indexed="30"/>
      <name val="Open Sans"/>
      <family val="2"/>
      <charset val="238"/>
    </font>
    <font>
      <b/>
      <i/>
      <sz val="12"/>
      <name val="Open Sans"/>
      <family val="2"/>
      <charset val="238"/>
    </font>
    <font>
      <b/>
      <sz val="10"/>
      <name val="Open Sans"/>
      <family val="2"/>
      <charset val="238"/>
    </font>
    <font>
      <sz val="12"/>
      <name val="Open Sans"/>
      <family val="2"/>
      <charset val="238"/>
    </font>
    <font>
      <b/>
      <sz val="9"/>
      <name val="Open Sans"/>
      <family val="2"/>
      <charset val="238"/>
    </font>
    <font>
      <b/>
      <sz val="12"/>
      <color theme="1"/>
      <name val="Open Sans"/>
      <family val="2"/>
      <charset val="238"/>
    </font>
    <font>
      <b/>
      <sz val="11"/>
      <color theme="1"/>
      <name val="Open Sans"/>
      <family val="2"/>
      <charset val="238"/>
    </font>
    <font>
      <i/>
      <sz val="10"/>
      <color theme="1"/>
      <name val="Open Sans"/>
      <family val="2"/>
      <charset val="238"/>
    </font>
    <font>
      <sz val="12"/>
      <name val="Verdana"/>
      <family val="2"/>
      <charset val="238"/>
    </font>
    <font>
      <sz val="12"/>
      <color theme="1"/>
      <name val="Open Sans"/>
      <family val="2"/>
      <charset val="238"/>
    </font>
    <font>
      <b/>
      <sz val="12"/>
      <name val="Verdana"/>
      <family val="2"/>
      <charset val="238"/>
    </font>
    <font>
      <b/>
      <i/>
      <sz val="11"/>
      <color theme="1"/>
      <name val="Open Sans"/>
      <family val="2"/>
      <charset val="238"/>
    </font>
    <font>
      <b/>
      <sz val="16"/>
      <color rgb="FFFF0000"/>
      <name val="Open Sans"/>
      <family val="2"/>
      <charset val="238"/>
    </font>
    <font>
      <b/>
      <i/>
      <sz val="11"/>
      <name val="Verdana"/>
      <family val="2"/>
      <charset val="238"/>
    </font>
    <font>
      <sz val="11"/>
      <color rgb="FF000000"/>
      <name val="Open Sans"/>
      <family val="2"/>
      <charset val="238"/>
    </font>
    <font>
      <sz val="11"/>
      <color rgb="FF282828"/>
      <name val="Open Sans"/>
      <family val="2"/>
      <charset val="238"/>
    </font>
    <font>
      <b/>
      <sz val="11"/>
      <color rgb="FF282828"/>
      <name val="Open Sans"/>
      <family val="2"/>
      <charset val="238"/>
    </font>
    <font>
      <b/>
      <sz val="11"/>
      <color rgb="FFFF0000"/>
      <name val="Verdana"/>
      <family val="2"/>
      <charset val="238"/>
    </font>
    <font>
      <b/>
      <sz val="16"/>
      <color rgb="FFFF0000"/>
      <name val="Verdana"/>
      <family val="2"/>
      <charset val="238"/>
    </font>
    <font>
      <b/>
      <sz val="14"/>
      <color theme="1"/>
      <name val="Open Sans"/>
      <family val="2"/>
      <charset val="238"/>
    </font>
    <font>
      <sz val="12"/>
      <color theme="1" tint="0.499984740745262"/>
      <name val="Open Sans"/>
      <family val="2"/>
      <charset val="238"/>
    </font>
    <font>
      <b/>
      <sz val="12"/>
      <color theme="0"/>
      <name val="Open Sans"/>
      <family val="2"/>
      <charset val="238"/>
    </font>
    <font>
      <i/>
      <sz val="12"/>
      <color theme="0"/>
      <name val="Open Sans"/>
      <family val="2"/>
      <charset val="238"/>
    </font>
    <font>
      <b/>
      <sz val="16"/>
      <color theme="0"/>
      <name val="Open Sans"/>
      <family val="2"/>
      <charset val="238"/>
    </font>
    <font>
      <i/>
      <sz val="12"/>
      <color theme="3" tint="-0.249977111117893"/>
      <name val="Open Sans"/>
      <family val="2"/>
      <charset val="238"/>
    </font>
    <font>
      <i/>
      <sz val="9"/>
      <color rgb="FF0070C0"/>
      <name val="Open Sans"/>
      <family val="2"/>
      <charset val="238"/>
    </font>
    <font>
      <b/>
      <i/>
      <sz val="9"/>
      <color rgb="FF0070C0"/>
      <name val="Open Sans"/>
      <family val="2"/>
      <charset val="238"/>
    </font>
    <font>
      <b/>
      <sz val="14"/>
      <color rgb="FF002060"/>
      <name val="Open Sans"/>
      <family val="2"/>
      <charset val="238"/>
    </font>
    <font>
      <i/>
      <sz val="11"/>
      <color theme="1"/>
      <name val="Open Sans"/>
      <family val="2"/>
      <charset val="238"/>
    </font>
    <font>
      <b/>
      <i/>
      <sz val="12"/>
      <color theme="3" tint="-0.249977111117893"/>
      <name val="Open Sans"/>
      <family val="2"/>
      <charset val="238"/>
    </font>
    <font>
      <b/>
      <sz val="12"/>
      <color theme="1" tint="0.499984740745262"/>
      <name val="Open Sans"/>
      <family val="2"/>
      <charset val="238"/>
    </font>
    <font>
      <i/>
      <sz val="12"/>
      <name val="Open Sans"/>
      <family val="2"/>
      <charset val="238"/>
    </font>
    <font>
      <sz val="14"/>
      <color theme="1"/>
      <name val="Open Sans"/>
      <family val="2"/>
      <charset val="238"/>
    </font>
    <font>
      <i/>
      <sz val="12"/>
      <color theme="1"/>
      <name val="Open Sans"/>
      <family val="2"/>
      <charset val="238"/>
    </font>
    <font>
      <i/>
      <sz val="12"/>
      <color theme="1" tint="0.499984740745262"/>
      <name val="Open Sans"/>
      <family val="2"/>
      <charset val="238"/>
    </font>
    <font>
      <i/>
      <sz val="14"/>
      <color theme="1"/>
      <name val="Open Sans"/>
      <family val="2"/>
      <charset val="238"/>
    </font>
    <font>
      <sz val="11"/>
      <color theme="1"/>
      <name val="Open Sans"/>
      <family val="2"/>
      <charset val="238"/>
    </font>
    <font>
      <sz val="11"/>
      <color theme="0"/>
      <name val="Verdana"/>
      <family val="2"/>
      <charset val="238"/>
    </font>
    <font>
      <i/>
      <sz val="12"/>
      <color rgb="FFFFFF00"/>
      <name val="Open Sans"/>
      <family val="2"/>
      <charset val="238"/>
    </font>
    <font>
      <b/>
      <i/>
      <sz val="12"/>
      <color rgb="FFFFFF00"/>
      <name val="Open Sans"/>
      <family val="2"/>
      <charset val="238"/>
    </font>
    <font>
      <sz val="11"/>
      <color theme="1" tint="0.499984740745262"/>
      <name val="Open Sans"/>
      <family val="2"/>
      <charset val="238"/>
    </font>
    <font>
      <b/>
      <sz val="10"/>
      <color theme="1"/>
      <name val="Open Sans"/>
      <family val="2"/>
      <charset val="238"/>
    </font>
    <font>
      <b/>
      <sz val="14"/>
      <name val="Open Sans"/>
      <family val="2"/>
      <charset val="238"/>
    </font>
    <font>
      <b/>
      <sz val="20"/>
      <color theme="0"/>
      <name val="Open Sans"/>
      <family val="2"/>
      <charset val="238"/>
    </font>
    <font>
      <i/>
      <sz val="9"/>
      <name val="Open Sans"/>
      <family val="2"/>
      <charset val="238"/>
    </font>
    <font>
      <b/>
      <i/>
      <sz val="11"/>
      <name val="Open Sans"/>
      <family val="2"/>
      <charset val="238"/>
    </font>
    <font>
      <i/>
      <sz val="10"/>
      <name val="Open Sans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0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theme="0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9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17" fillId="0" borderId="0" xfId="0" applyFont="1"/>
    <xf numFmtId="49" fontId="3" fillId="2" borderId="16" xfId="0" applyNumberFormat="1" applyFont="1" applyFill="1" applyBorder="1" applyAlignment="1" applyProtection="1">
      <alignment horizontal="left" vertical="top" wrapText="1"/>
      <protection locked="0"/>
    </xf>
    <xf numFmtId="49" fontId="3" fillId="2" borderId="1" xfId="0" applyNumberFormat="1" applyFont="1" applyFill="1" applyBorder="1" applyAlignment="1" applyProtection="1">
      <alignment horizontal="left" vertical="top" wrapText="1"/>
      <protection locked="0"/>
    </xf>
    <xf numFmtId="49" fontId="15" fillId="2" borderId="3" xfId="1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Protection="1">
      <protection hidden="1"/>
    </xf>
    <xf numFmtId="165" fontId="17" fillId="7" borderId="3" xfId="0" applyNumberFormat="1" applyFont="1" applyFill="1" applyBorder="1" applyProtection="1">
      <protection hidden="1"/>
    </xf>
    <xf numFmtId="165" fontId="17" fillId="7" borderId="17" xfId="0" applyNumberFormat="1" applyFont="1" applyFill="1" applyBorder="1" applyProtection="1">
      <protection hidden="1"/>
    </xf>
    <xf numFmtId="165" fontId="19" fillId="10" borderId="19" xfId="0" applyNumberFormat="1" applyFont="1" applyFill="1" applyBorder="1" applyProtection="1">
      <protection hidden="1"/>
    </xf>
    <xf numFmtId="165" fontId="19" fillId="10" borderId="1" xfId="0" applyNumberFormat="1" applyFont="1" applyFill="1" applyBorder="1" applyProtection="1">
      <protection hidden="1"/>
    </xf>
    <xf numFmtId="165" fontId="17" fillId="10" borderId="1" xfId="0" applyNumberFormat="1" applyFont="1" applyFill="1" applyBorder="1" applyProtection="1">
      <protection hidden="1"/>
    </xf>
    <xf numFmtId="165" fontId="19" fillId="7" borderId="23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Protection="1">
      <protection hidden="1"/>
    </xf>
    <xf numFmtId="0" fontId="17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23" fillId="8" borderId="25" xfId="0" applyFont="1" applyFill="1" applyBorder="1" applyAlignment="1" applyProtection="1">
      <alignment vertical="center"/>
      <protection hidden="1"/>
    </xf>
    <xf numFmtId="0" fontId="24" fillId="8" borderId="16" xfId="0" applyFont="1" applyFill="1" applyBorder="1" applyAlignment="1" applyProtection="1">
      <alignment vertical="center"/>
      <protection hidden="1"/>
    </xf>
    <xf numFmtId="0" fontId="24" fillId="8" borderId="33" xfId="0" applyFont="1" applyFill="1" applyBorder="1" applyAlignment="1" applyProtection="1">
      <alignment vertical="center"/>
      <protection hidden="1"/>
    </xf>
    <xf numFmtId="0" fontId="25" fillId="9" borderId="34" xfId="0" applyFont="1" applyFill="1" applyBorder="1" applyAlignment="1" applyProtection="1">
      <alignment vertical="center"/>
      <protection hidden="1"/>
    </xf>
    <xf numFmtId="0" fontId="24" fillId="8" borderId="34" xfId="0" applyFont="1" applyFill="1" applyBorder="1" applyAlignment="1" applyProtection="1">
      <alignment vertical="center"/>
      <protection hidden="1"/>
    </xf>
    <xf numFmtId="0" fontId="4" fillId="0" borderId="36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0" fontId="25" fillId="9" borderId="38" xfId="0" applyFont="1" applyFill="1" applyBorder="1" applyAlignment="1" applyProtection="1">
      <alignment vertical="center"/>
      <protection hidden="1"/>
    </xf>
    <xf numFmtId="0" fontId="5" fillId="7" borderId="9" xfId="0" applyFont="1" applyFill="1" applyBorder="1" applyAlignment="1" applyProtection="1">
      <alignment horizontal="center" vertical="top" wrapText="1"/>
      <protection hidden="1"/>
    </xf>
    <xf numFmtId="0" fontId="11" fillId="5" borderId="3" xfId="0" applyFont="1" applyFill="1" applyBorder="1" applyAlignment="1" applyProtection="1">
      <alignment horizontal="center" vertical="center" wrapText="1"/>
      <protection hidden="1"/>
    </xf>
    <xf numFmtId="0" fontId="11" fillId="5" borderId="17" xfId="0" applyFont="1" applyFill="1" applyBorder="1" applyAlignment="1" applyProtection="1">
      <alignment horizontal="center" vertical="center" wrapText="1"/>
      <protection hidden="1"/>
    </xf>
    <xf numFmtId="49" fontId="28" fillId="13" borderId="12" xfId="1" applyNumberFormat="1" applyFont="1" applyFill="1" applyBorder="1" applyAlignment="1" applyProtection="1">
      <alignment horizontal="center" vertical="center"/>
    </xf>
    <xf numFmtId="0" fontId="5" fillId="7" borderId="16" xfId="0" applyFont="1" applyFill="1" applyBorder="1" applyAlignment="1" applyProtection="1">
      <alignment horizontal="center" vertical="top" wrapText="1"/>
      <protection hidden="1"/>
    </xf>
    <xf numFmtId="165" fontId="4" fillId="0" borderId="6" xfId="0" applyNumberFormat="1" applyFont="1" applyBorder="1" applyProtection="1">
      <protection hidden="1"/>
    </xf>
    <xf numFmtId="165" fontId="5" fillId="0" borderId="6" xfId="0" applyNumberFormat="1" applyFont="1" applyBorder="1" applyProtection="1">
      <protection hidden="1"/>
    </xf>
    <xf numFmtId="165" fontId="4" fillId="0" borderId="7" xfId="0" applyNumberFormat="1" applyFont="1" applyBorder="1" applyProtection="1">
      <protection hidden="1"/>
    </xf>
    <xf numFmtId="165" fontId="19" fillId="7" borderId="4" xfId="0" applyNumberFormat="1" applyFont="1" applyFill="1" applyBorder="1" applyAlignment="1" applyProtection="1">
      <alignment horizontal="center" vertical="center"/>
      <protection hidden="1"/>
    </xf>
    <xf numFmtId="0" fontId="5" fillId="7" borderId="21" xfId="0" applyFont="1" applyFill="1" applyBorder="1" applyAlignment="1" applyProtection="1">
      <alignment horizontal="center" vertical="top" wrapText="1"/>
      <protection hidden="1"/>
    </xf>
    <xf numFmtId="165" fontId="17" fillId="7" borderId="16" xfId="0" applyNumberFormat="1" applyFont="1" applyFill="1" applyBorder="1" applyProtection="1">
      <protection hidden="1"/>
    </xf>
    <xf numFmtId="165" fontId="3" fillId="2" borderId="16" xfId="0" applyNumberFormat="1" applyFont="1" applyFill="1" applyBorder="1" applyAlignment="1" applyProtection="1">
      <alignment horizontal="center" vertical="center"/>
      <protection hidden="1"/>
    </xf>
    <xf numFmtId="165" fontId="4" fillId="0" borderId="41" xfId="0" applyNumberFormat="1" applyFont="1" applyBorder="1" applyProtection="1">
      <protection hidden="1"/>
    </xf>
    <xf numFmtId="165" fontId="5" fillId="0" borderId="41" xfId="0" applyNumberFormat="1" applyFont="1" applyBorder="1" applyProtection="1">
      <protection hidden="1"/>
    </xf>
    <xf numFmtId="165" fontId="14" fillId="10" borderId="16" xfId="0" applyNumberFormat="1" applyFont="1" applyFill="1" applyBorder="1" applyAlignment="1" applyProtection="1">
      <alignment horizontal="center" vertical="center"/>
      <protection hidden="1"/>
    </xf>
    <xf numFmtId="165" fontId="4" fillId="0" borderId="49" xfId="0" applyNumberFormat="1" applyFont="1" applyBorder="1" applyProtection="1">
      <protection hidden="1"/>
    </xf>
    <xf numFmtId="165" fontId="14" fillId="10" borderId="31" xfId="1" applyNumberFormat="1" applyFont="1" applyFill="1" applyBorder="1" applyAlignment="1" applyProtection="1">
      <alignment horizontal="center" vertical="center"/>
      <protection hidden="1"/>
    </xf>
    <xf numFmtId="165" fontId="19" fillId="7" borderId="33" xfId="0" applyNumberFormat="1" applyFont="1" applyFill="1" applyBorder="1" applyAlignment="1" applyProtection="1">
      <alignment horizontal="center" vertical="center"/>
      <protection hidden="1"/>
    </xf>
    <xf numFmtId="165" fontId="3" fillId="3" borderId="16" xfId="0" applyNumberFormat="1" applyFont="1" applyFill="1" applyBorder="1" applyAlignment="1" applyProtection="1">
      <alignment horizontal="center" vertical="center"/>
      <protection hidden="1"/>
    </xf>
    <xf numFmtId="0" fontId="11" fillId="5" borderId="16" xfId="0" applyFont="1" applyFill="1" applyBorder="1" applyAlignment="1" applyProtection="1">
      <alignment horizontal="center" vertical="center" wrapText="1"/>
      <protection hidden="1"/>
    </xf>
    <xf numFmtId="0" fontId="4" fillId="0" borderId="51" xfId="0" applyFont="1" applyBorder="1"/>
    <xf numFmtId="0" fontId="4" fillId="0" borderId="52" xfId="0" applyFont="1" applyBorder="1"/>
    <xf numFmtId="0" fontId="4" fillId="0" borderId="53" xfId="0" applyFont="1" applyBorder="1"/>
    <xf numFmtId="0" fontId="4" fillId="0" borderId="53" xfId="0" applyFont="1" applyBorder="1" applyAlignment="1">
      <alignment horizontal="center"/>
    </xf>
    <xf numFmtId="0" fontId="4" fillId="0" borderId="53" xfId="0" applyFont="1" applyBorder="1" applyProtection="1">
      <protection hidden="1"/>
    </xf>
    <xf numFmtId="0" fontId="4" fillId="0" borderId="52" xfId="0" applyFont="1" applyBorder="1" applyAlignment="1">
      <alignment horizontal="center"/>
    </xf>
    <xf numFmtId="0" fontId="4" fillId="0" borderId="52" xfId="0" applyFont="1" applyBorder="1" applyProtection="1">
      <protection hidden="1"/>
    </xf>
    <xf numFmtId="0" fontId="3" fillId="0" borderId="54" xfId="0" applyFont="1" applyBorder="1"/>
    <xf numFmtId="0" fontId="4" fillId="0" borderId="54" xfId="0" applyFont="1" applyBorder="1"/>
    <xf numFmtId="0" fontId="17" fillId="0" borderId="54" xfId="0" applyFont="1" applyBorder="1"/>
    <xf numFmtId="0" fontId="4" fillId="0" borderId="54" xfId="0" applyFont="1" applyBorder="1" applyProtection="1">
      <protection locked="0"/>
    </xf>
    <xf numFmtId="0" fontId="5" fillId="0" borderId="54" xfId="0" applyFont="1" applyBorder="1"/>
    <xf numFmtId="0" fontId="7" fillId="0" borderId="54" xfId="0" applyFont="1" applyBorder="1"/>
    <xf numFmtId="0" fontId="4" fillId="0" borderId="54" xfId="0" applyFont="1" applyBorder="1" applyProtection="1">
      <protection hidden="1"/>
    </xf>
    <xf numFmtId="0" fontId="4" fillId="0" borderId="55" xfId="0" applyFont="1" applyBorder="1"/>
    <xf numFmtId="0" fontId="4" fillId="0" borderId="56" xfId="0" applyFont="1" applyBorder="1"/>
    <xf numFmtId="0" fontId="4" fillId="0" borderId="57" xfId="0" applyFont="1" applyBorder="1"/>
    <xf numFmtId="0" fontId="3" fillId="0" borderId="52" xfId="0" applyFont="1" applyBorder="1"/>
    <xf numFmtId="0" fontId="17" fillId="0" borderId="52" xfId="0" applyFont="1" applyBorder="1"/>
    <xf numFmtId="0" fontId="4" fillId="0" borderId="52" xfId="0" applyFont="1" applyBorder="1" applyProtection="1">
      <protection locked="0"/>
    </xf>
    <xf numFmtId="0" fontId="5" fillId="0" borderId="52" xfId="0" applyFont="1" applyBorder="1"/>
    <xf numFmtId="0" fontId="7" fillId="0" borderId="52" xfId="0" applyFont="1" applyBorder="1"/>
    <xf numFmtId="0" fontId="17" fillId="0" borderId="52" xfId="0" applyFont="1" applyBorder="1" applyProtection="1">
      <protection hidden="1"/>
    </xf>
    <xf numFmtId="0" fontId="7" fillId="0" borderId="52" xfId="0" applyFont="1" applyBorder="1" applyProtection="1">
      <protection hidden="1"/>
    </xf>
    <xf numFmtId="0" fontId="4" fillId="0" borderId="58" xfId="0" applyFont="1" applyBorder="1" applyProtection="1">
      <protection hidden="1"/>
    </xf>
    <xf numFmtId="0" fontId="4" fillId="0" borderId="59" xfId="0" applyFont="1" applyBorder="1" applyProtection="1">
      <protection hidden="1"/>
    </xf>
    <xf numFmtId="0" fontId="4" fillId="0" borderId="60" xfId="0" applyFont="1" applyBorder="1" applyProtection="1">
      <protection hidden="1"/>
    </xf>
    <xf numFmtId="49" fontId="12" fillId="0" borderId="61" xfId="0" applyNumberFormat="1" applyFont="1" applyBorder="1" applyAlignment="1" applyProtection="1">
      <alignment horizontal="left" vertical="top" wrapText="1"/>
      <protection hidden="1"/>
    </xf>
    <xf numFmtId="0" fontId="3" fillId="0" borderId="52" xfId="0" applyFont="1" applyBorder="1" applyProtection="1">
      <protection hidden="1"/>
    </xf>
    <xf numFmtId="0" fontId="3" fillId="0" borderId="56" xfId="0" applyFont="1" applyBorder="1" applyProtection="1">
      <protection hidden="1"/>
    </xf>
    <xf numFmtId="0" fontId="4" fillId="0" borderId="51" xfId="0" applyFont="1" applyBorder="1" applyAlignment="1">
      <alignment horizontal="center"/>
    </xf>
    <xf numFmtId="167" fontId="12" fillId="0" borderId="62" xfId="0" applyNumberFormat="1" applyFont="1" applyBorder="1" applyAlignment="1" applyProtection="1">
      <alignment horizontal="center"/>
      <protection hidden="1"/>
    </xf>
    <xf numFmtId="167" fontId="12" fillId="0" borderId="44" xfId="0" applyNumberFormat="1" applyFont="1" applyBorder="1" applyAlignment="1" applyProtection="1">
      <alignment horizontal="center"/>
      <protection hidden="1"/>
    </xf>
    <xf numFmtId="167" fontId="12" fillId="0" borderId="46" xfId="0" applyNumberFormat="1" applyFont="1" applyBorder="1" applyAlignment="1" applyProtection="1">
      <alignment horizontal="center"/>
      <protection hidden="1"/>
    </xf>
    <xf numFmtId="167" fontId="6" fillId="7" borderId="38" xfId="0" applyNumberFormat="1" applyFont="1" applyFill="1" applyBorder="1" applyAlignment="1" applyProtection="1">
      <alignment horizontal="center"/>
      <protection hidden="1"/>
    </xf>
    <xf numFmtId="167" fontId="12" fillId="0" borderId="38" xfId="0" applyNumberFormat="1" applyFont="1" applyBorder="1" applyAlignment="1" applyProtection="1">
      <alignment horizontal="center"/>
      <protection hidden="1"/>
    </xf>
    <xf numFmtId="4" fontId="20" fillId="4" borderId="14" xfId="0" applyNumberFormat="1" applyFont="1" applyFill="1" applyBorder="1" applyAlignment="1">
      <alignment horizontal="left" vertical="center"/>
    </xf>
    <xf numFmtId="49" fontId="20" fillId="4" borderId="65" xfId="1" applyNumberFormat="1" applyFont="1" applyFill="1" applyBorder="1" applyAlignment="1" applyProtection="1">
      <alignment horizontal="center" vertical="center"/>
    </xf>
    <xf numFmtId="165" fontId="17" fillId="7" borderId="11" xfId="0" applyNumberFormat="1" applyFont="1" applyFill="1" applyBorder="1" applyProtection="1">
      <protection hidden="1"/>
    </xf>
    <xf numFmtId="165" fontId="17" fillId="7" borderId="32" xfId="0" applyNumberFormat="1" applyFont="1" applyFill="1" applyBorder="1" applyProtection="1">
      <protection hidden="1"/>
    </xf>
    <xf numFmtId="0" fontId="30" fillId="11" borderId="25" xfId="0" applyFont="1" applyFill="1" applyBorder="1" applyAlignment="1">
      <alignment horizontal="right" vertical="top" wrapText="1"/>
    </xf>
    <xf numFmtId="0" fontId="30" fillId="11" borderId="16" xfId="0" applyFont="1" applyFill="1" applyBorder="1" applyAlignment="1">
      <alignment horizontal="right" vertical="top" wrapText="1"/>
    </xf>
    <xf numFmtId="0" fontId="30" fillId="11" borderId="33" xfId="0" applyFont="1" applyFill="1" applyBorder="1" applyAlignment="1">
      <alignment horizontal="right" vertical="top" wrapText="1"/>
    </xf>
    <xf numFmtId="0" fontId="32" fillId="12" borderId="47" xfId="0" applyFont="1" applyFill="1" applyBorder="1" applyAlignment="1">
      <alignment horizontal="right" vertical="top"/>
    </xf>
    <xf numFmtId="0" fontId="32" fillId="12" borderId="48" xfId="0" applyFont="1" applyFill="1" applyBorder="1" applyAlignment="1">
      <alignment wrapText="1"/>
    </xf>
    <xf numFmtId="0" fontId="14" fillId="13" borderId="16" xfId="0" applyFont="1" applyFill="1" applyBorder="1" applyAlignment="1">
      <alignment vertical="center"/>
    </xf>
    <xf numFmtId="165" fontId="10" fillId="13" borderId="3" xfId="0" applyNumberFormat="1" applyFont="1" applyFill="1" applyBorder="1" applyAlignment="1">
      <alignment vertical="center"/>
    </xf>
    <xf numFmtId="165" fontId="10" fillId="13" borderId="17" xfId="0" applyNumberFormat="1" applyFont="1" applyFill="1" applyBorder="1" applyAlignment="1">
      <alignment vertical="center"/>
    </xf>
    <xf numFmtId="49" fontId="18" fillId="3" borderId="1" xfId="0" applyNumberFormat="1" applyFont="1" applyFill="1" applyBorder="1" applyAlignment="1">
      <alignment vertical="center"/>
    </xf>
    <xf numFmtId="49" fontId="18" fillId="3" borderId="7" xfId="0" applyNumberFormat="1" applyFont="1" applyFill="1" applyBorder="1" applyAlignment="1">
      <alignment vertical="center"/>
    </xf>
    <xf numFmtId="0" fontId="14" fillId="4" borderId="16" xfId="0" applyFont="1" applyFill="1" applyBorder="1" applyAlignment="1">
      <alignment horizontal="right" vertical="center" wrapText="1"/>
    </xf>
    <xf numFmtId="49" fontId="29" fillId="4" borderId="3" xfId="0" applyNumberFormat="1" applyFont="1" applyFill="1" applyBorder="1" applyAlignment="1">
      <alignment vertical="center"/>
    </xf>
    <xf numFmtId="0" fontId="14" fillId="13" borderId="16" xfId="0" applyFont="1" applyFill="1" applyBorder="1" applyAlignment="1">
      <alignment vertical="center" wrapText="1"/>
    </xf>
    <xf numFmtId="0" fontId="14" fillId="4" borderId="22" xfId="0" applyFont="1" applyFill="1" applyBorder="1" applyAlignment="1">
      <alignment horizontal="right" vertical="center" wrapText="1"/>
    </xf>
    <xf numFmtId="49" fontId="29" fillId="4" borderId="15" xfId="0" applyNumberFormat="1" applyFont="1" applyFill="1" applyBorder="1" applyAlignment="1">
      <alignment vertical="center"/>
    </xf>
    <xf numFmtId="0" fontId="14" fillId="13" borderId="45" xfId="0" applyFont="1" applyFill="1" applyBorder="1" applyAlignment="1">
      <alignment horizontal="left" vertical="center"/>
    </xf>
    <xf numFmtId="49" fontId="39" fillId="4" borderId="3" xfId="0" applyNumberFormat="1" applyFont="1" applyFill="1" applyBorder="1" applyAlignment="1">
      <alignment vertical="center"/>
    </xf>
    <xf numFmtId="49" fontId="39" fillId="4" borderId="15" xfId="0" applyNumberFormat="1" applyFont="1" applyFill="1" applyBorder="1" applyAlignment="1">
      <alignment vertical="center"/>
    </xf>
    <xf numFmtId="165" fontId="40" fillId="13" borderId="3" xfId="0" applyNumberFormat="1" applyFont="1" applyFill="1" applyBorder="1" applyAlignment="1">
      <alignment vertical="center"/>
    </xf>
    <xf numFmtId="49" fontId="41" fillId="13" borderId="12" xfId="1" applyNumberFormat="1" applyFont="1" applyFill="1" applyBorder="1" applyAlignment="1" applyProtection="1">
      <alignment horizontal="center" vertical="center"/>
    </xf>
    <xf numFmtId="49" fontId="37" fillId="4" borderId="64" xfId="1" applyNumberFormat="1" applyFont="1" applyFill="1" applyBorder="1" applyAlignment="1" applyProtection="1">
      <alignment horizontal="center" vertical="center"/>
    </xf>
    <xf numFmtId="165" fontId="12" fillId="13" borderId="3" xfId="0" applyNumberFormat="1" applyFont="1" applyFill="1" applyBorder="1" applyAlignment="1">
      <alignment vertical="center"/>
    </xf>
    <xf numFmtId="49" fontId="45" fillId="4" borderId="64" xfId="1" applyNumberFormat="1" applyFont="1" applyFill="1" applyBorder="1" applyAlignment="1" applyProtection="1">
      <alignment horizontal="center" vertical="center"/>
    </xf>
    <xf numFmtId="49" fontId="14" fillId="3" borderId="3" xfId="0" applyNumberFormat="1" applyFont="1" applyFill="1" applyBorder="1" applyAlignment="1">
      <alignment vertical="center"/>
    </xf>
    <xf numFmtId="49" fontId="14" fillId="3" borderId="11" xfId="0" applyNumberFormat="1" applyFont="1" applyFill="1" applyBorder="1" applyAlignment="1">
      <alignment vertical="center"/>
    </xf>
    <xf numFmtId="49" fontId="45" fillId="2" borderId="1" xfId="1" applyNumberFormat="1" applyFont="1" applyFill="1" applyBorder="1" applyAlignment="1" applyProtection="1">
      <alignment horizontal="left" vertical="top" wrapText="1"/>
      <protection locked="0"/>
    </xf>
    <xf numFmtId="165" fontId="40" fillId="13" borderId="17" xfId="0" applyNumberFormat="1" applyFont="1" applyFill="1" applyBorder="1" applyAlignment="1">
      <alignment vertical="center"/>
    </xf>
    <xf numFmtId="49" fontId="37" fillId="4" borderId="63" xfId="1" applyNumberFormat="1" applyFont="1" applyFill="1" applyBorder="1" applyAlignment="1" applyProtection="1">
      <alignment horizontal="center" vertical="center"/>
    </xf>
    <xf numFmtId="49" fontId="42" fillId="3" borderId="17" xfId="0" applyNumberFormat="1" applyFont="1" applyFill="1" applyBorder="1" applyAlignment="1">
      <alignment vertical="center"/>
    </xf>
    <xf numFmtId="49" fontId="37" fillId="2" borderId="17" xfId="1" applyNumberFormat="1" applyFont="1" applyFill="1" applyBorder="1" applyAlignment="1" applyProtection="1">
      <alignment horizontal="left" vertical="top" wrapText="1"/>
      <protection locked="0"/>
    </xf>
    <xf numFmtId="49" fontId="42" fillId="3" borderId="32" xfId="0" applyNumberFormat="1" applyFont="1" applyFill="1" applyBorder="1" applyAlignment="1">
      <alignment vertical="center"/>
    </xf>
    <xf numFmtId="49" fontId="43" fillId="4" borderId="17" xfId="0" applyNumberFormat="1" applyFont="1" applyFill="1" applyBorder="1" applyAlignment="1">
      <alignment vertical="center"/>
    </xf>
    <xf numFmtId="49" fontId="43" fillId="4" borderId="40" xfId="0" applyNumberFormat="1" applyFont="1" applyFill="1" applyBorder="1" applyAlignment="1">
      <alignment vertical="center"/>
    </xf>
    <xf numFmtId="49" fontId="44" fillId="13" borderId="28" xfId="1" applyNumberFormat="1" applyFont="1" applyFill="1" applyBorder="1" applyAlignment="1" applyProtection="1">
      <alignment horizontal="center" vertical="center"/>
    </xf>
    <xf numFmtId="0" fontId="46" fillId="0" borderId="52" xfId="0" applyFont="1" applyBorder="1" applyProtection="1">
      <protection hidden="1"/>
    </xf>
    <xf numFmtId="49" fontId="12" fillId="0" borderId="51" xfId="0" applyNumberFormat="1" applyFont="1" applyBorder="1" applyAlignment="1" applyProtection="1">
      <alignment horizontal="left" vertical="top" wrapText="1"/>
      <protection hidden="1"/>
    </xf>
    <xf numFmtId="0" fontId="4" fillId="0" borderId="66" xfId="0" applyFont="1" applyBorder="1" applyProtection="1">
      <protection hidden="1"/>
    </xf>
    <xf numFmtId="0" fontId="5" fillId="0" borderId="52" xfId="0" applyFont="1" applyBorder="1" applyAlignment="1">
      <alignment horizontal="right" vertical="center" wrapText="1"/>
    </xf>
    <xf numFmtId="49" fontId="12" fillId="3" borderId="16" xfId="0" applyNumberFormat="1" applyFont="1" applyFill="1" applyBorder="1" applyAlignment="1">
      <alignment vertical="center"/>
    </xf>
    <xf numFmtId="49" fontId="12" fillId="3" borderId="31" xfId="0" applyNumberFormat="1" applyFont="1" applyFill="1" applyBorder="1" applyAlignment="1">
      <alignment vertical="center"/>
    </xf>
    <xf numFmtId="0" fontId="49" fillId="4" borderId="3" xfId="0" quotePrefix="1" applyFont="1" applyFill="1" applyBorder="1" applyAlignment="1">
      <alignment horizontal="left" vertical="center"/>
    </xf>
    <xf numFmtId="0" fontId="49" fillId="4" borderId="33" xfId="0" quotePrefix="1" applyFont="1" applyFill="1" applyBorder="1" applyAlignment="1">
      <alignment horizontal="left" vertical="center"/>
    </xf>
    <xf numFmtId="0" fontId="12" fillId="2" borderId="2" xfId="0" applyFont="1" applyFill="1" applyBorder="1" applyAlignment="1" applyProtection="1">
      <alignment horizontal="left" vertical="top" wrapText="1"/>
      <protection locked="0"/>
    </xf>
    <xf numFmtId="0" fontId="12" fillId="2" borderId="16" xfId="0" applyFont="1" applyFill="1" applyBorder="1" applyAlignment="1" applyProtection="1">
      <alignment horizontal="left" vertical="center" wrapText="1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32" fillId="12" borderId="0" xfId="0" applyFont="1" applyFill="1" applyAlignment="1">
      <alignment wrapText="1"/>
    </xf>
    <xf numFmtId="0" fontId="14" fillId="13" borderId="3" xfId="0" applyFont="1" applyFill="1" applyBorder="1" applyAlignment="1">
      <alignment vertical="center"/>
    </xf>
    <xf numFmtId="0" fontId="12" fillId="2" borderId="3" xfId="0" applyFont="1" applyFill="1" applyBorder="1" applyAlignment="1" applyProtection="1">
      <alignment horizontal="left" vertical="top" wrapText="1"/>
      <protection locked="0"/>
    </xf>
    <xf numFmtId="0" fontId="14" fillId="13" borderId="3" xfId="0" applyFont="1" applyFill="1" applyBorder="1" applyAlignment="1">
      <alignment vertical="center" wrapText="1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165" fontId="14" fillId="4" borderId="16" xfId="0" applyNumberFormat="1" applyFont="1" applyFill="1" applyBorder="1" applyAlignment="1">
      <alignment horizontal="center" vertical="center"/>
    </xf>
    <xf numFmtId="165" fontId="3" fillId="2" borderId="16" xfId="0" applyNumberFormat="1" applyFont="1" applyFill="1" applyBorder="1" applyAlignment="1" applyProtection="1">
      <alignment horizontal="center" vertical="center"/>
      <protection locked="0"/>
    </xf>
    <xf numFmtId="165" fontId="14" fillId="4" borderId="33" xfId="1" applyNumberFormat="1" applyFont="1" applyFill="1" applyBorder="1" applyAlignment="1" applyProtection="1">
      <alignment horizontal="center" vertical="center"/>
    </xf>
    <xf numFmtId="165" fontId="28" fillId="13" borderId="45" xfId="1" applyNumberFormat="1" applyFont="1" applyFill="1" applyBorder="1" applyAlignment="1" applyProtection="1">
      <alignment horizontal="center" vertical="center"/>
    </xf>
    <xf numFmtId="49" fontId="3" fillId="2" borderId="31" xfId="0" applyNumberFormat="1" applyFont="1" applyFill="1" applyBorder="1" applyAlignment="1" applyProtection="1">
      <alignment horizontal="left" vertical="top" wrapText="1"/>
      <protection locked="0"/>
    </xf>
    <xf numFmtId="49" fontId="3" fillId="2" borderId="7" xfId="0" applyNumberFormat="1" applyFont="1" applyFill="1" applyBorder="1" applyAlignment="1" applyProtection="1">
      <alignment horizontal="left" vertical="top" wrapText="1"/>
      <protection locked="0"/>
    </xf>
    <xf numFmtId="49" fontId="15" fillId="2" borderId="11" xfId="1" applyNumberFormat="1" applyFont="1" applyFill="1" applyBorder="1" applyAlignment="1" applyProtection="1">
      <alignment horizontal="left" vertical="top" wrapText="1"/>
      <protection locked="0"/>
    </xf>
    <xf numFmtId="49" fontId="45" fillId="2" borderId="7" xfId="1" applyNumberFormat="1" applyFont="1" applyFill="1" applyBorder="1" applyAlignment="1" applyProtection="1">
      <alignment horizontal="left" vertical="top" wrapText="1"/>
      <protection locked="0"/>
    </xf>
    <xf numFmtId="49" fontId="37" fillId="2" borderId="32" xfId="1" applyNumberFormat="1" applyFont="1" applyFill="1" applyBorder="1" applyAlignment="1" applyProtection="1">
      <alignment horizontal="left" vertical="top" wrapText="1"/>
      <protection locked="0"/>
    </xf>
    <xf numFmtId="165" fontId="3" fillId="2" borderId="31" xfId="0" applyNumberFormat="1" applyFont="1" applyFill="1" applyBorder="1" applyAlignment="1" applyProtection="1">
      <alignment horizontal="center" vertical="center"/>
      <protection locked="0"/>
    </xf>
    <xf numFmtId="165" fontId="14" fillId="4" borderId="19" xfId="0" applyNumberFormat="1" applyFont="1" applyFill="1" applyBorder="1" applyAlignment="1">
      <alignment horizontal="center" vertical="center"/>
    </xf>
    <xf numFmtId="165" fontId="14" fillId="14" borderId="16" xfId="0" applyNumberFormat="1" applyFont="1" applyFill="1" applyBorder="1" applyAlignment="1">
      <alignment horizontal="center" vertical="center"/>
    </xf>
    <xf numFmtId="165" fontId="14" fillId="14" borderId="19" xfId="0" applyNumberFormat="1" applyFont="1" applyFill="1" applyBorder="1" applyAlignment="1">
      <alignment horizontal="center" vertical="center"/>
    </xf>
    <xf numFmtId="0" fontId="31" fillId="12" borderId="50" xfId="0" applyFont="1" applyFill="1" applyBorder="1" applyAlignment="1">
      <alignment vertical="top"/>
    </xf>
    <xf numFmtId="0" fontId="51" fillId="5" borderId="22" xfId="0" applyFont="1" applyFill="1" applyBorder="1" applyAlignment="1">
      <alignment horizontal="center" vertical="center" wrapText="1"/>
    </xf>
    <xf numFmtId="0" fontId="51" fillId="5" borderId="40" xfId="0" applyFont="1" applyFill="1" applyBorder="1" applyAlignment="1">
      <alignment horizontal="center" vertical="center" wrapText="1"/>
    </xf>
    <xf numFmtId="0" fontId="51" fillId="2" borderId="23" xfId="0" applyFont="1" applyFill="1" applyBorder="1" applyAlignment="1">
      <alignment horizontal="center" vertical="center" wrapText="1"/>
    </xf>
    <xf numFmtId="0" fontId="51" fillId="5" borderId="33" xfId="0" applyFont="1" applyFill="1" applyBorder="1" applyAlignment="1">
      <alignment horizontal="center" vertical="center" wrapText="1"/>
    </xf>
    <xf numFmtId="165" fontId="14" fillId="14" borderId="1" xfId="0" applyNumberFormat="1" applyFont="1" applyFill="1" applyBorder="1" applyAlignment="1">
      <alignment horizontal="center" vertical="center"/>
    </xf>
    <xf numFmtId="165" fontId="14" fillId="14" borderId="33" xfId="1" applyNumberFormat="1" applyFont="1" applyFill="1" applyBorder="1" applyAlignment="1" applyProtection="1">
      <alignment horizontal="center" vertical="center"/>
    </xf>
    <xf numFmtId="165" fontId="14" fillId="14" borderId="23" xfId="1" applyNumberFormat="1" applyFont="1" applyFill="1" applyBorder="1" applyAlignment="1" applyProtection="1">
      <alignment horizontal="center" vertical="center"/>
    </xf>
    <xf numFmtId="165" fontId="14" fillId="4" borderId="23" xfId="1" applyNumberFormat="1" applyFont="1" applyFill="1" applyBorder="1" applyAlignment="1" applyProtection="1">
      <alignment horizontal="center" vertical="center"/>
    </xf>
    <xf numFmtId="165" fontId="36" fillId="15" borderId="45" xfId="1" applyNumberFormat="1" applyFont="1" applyFill="1" applyBorder="1" applyAlignment="1" applyProtection="1">
      <alignment horizontal="center" vertical="center"/>
    </xf>
    <xf numFmtId="165" fontId="20" fillId="3" borderId="33" xfId="1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left" vertical="top" wrapText="1"/>
      <protection locked="0"/>
    </xf>
    <xf numFmtId="0" fontId="49" fillId="4" borderId="15" xfId="0" quotePrefix="1" applyFont="1" applyFill="1" applyBorder="1" applyAlignment="1">
      <alignment horizontal="left" vertical="center"/>
    </xf>
    <xf numFmtId="0" fontId="41" fillId="13" borderId="12" xfId="1" applyNumberFormat="1" applyFont="1" applyFill="1" applyBorder="1" applyAlignment="1" applyProtection="1">
      <alignment horizontal="left" vertical="center"/>
      <protection hidden="1"/>
    </xf>
    <xf numFmtId="165" fontId="36" fillId="15" borderId="63" xfId="1" applyNumberFormat="1" applyFont="1" applyFill="1" applyBorder="1" applyAlignment="1" applyProtection="1">
      <alignment horizontal="center" vertical="center"/>
    </xf>
    <xf numFmtId="165" fontId="20" fillId="3" borderId="23" xfId="1" applyNumberFormat="1" applyFont="1" applyFill="1" applyBorder="1" applyAlignment="1" applyProtection="1">
      <alignment horizontal="center" vertical="center"/>
    </xf>
    <xf numFmtId="165" fontId="28" fillId="13" borderId="63" xfId="1" applyNumberFormat="1" applyFont="1" applyFill="1" applyBorder="1" applyAlignment="1" applyProtection="1">
      <alignment horizontal="center" vertical="center"/>
    </xf>
    <xf numFmtId="165" fontId="3" fillId="5" borderId="16" xfId="0" applyNumberFormat="1" applyFont="1" applyFill="1" applyBorder="1" applyAlignment="1" applyProtection="1">
      <alignment horizontal="center" vertical="center"/>
      <protection locked="0"/>
    </xf>
    <xf numFmtId="49" fontId="12" fillId="3" borderId="3" xfId="0" applyNumberFormat="1" applyFont="1" applyFill="1" applyBorder="1" applyAlignment="1">
      <alignment vertical="center"/>
    </xf>
    <xf numFmtId="165" fontId="4" fillId="0" borderId="52" xfId="0" applyNumberFormat="1" applyFont="1" applyBorder="1"/>
    <xf numFmtId="0" fontId="52" fillId="12" borderId="68" xfId="0" applyFont="1" applyFill="1" applyBorder="1" applyAlignment="1">
      <alignment horizontal="center" vertical="center"/>
    </xf>
    <xf numFmtId="49" fontId="33" fillId="5" borderId="3" xfId="0" applyNumberFormat="1" applyFont="1" applyFill="1" applyBorder="1" applyAlignment="1" applyProtection="1">
      <alignment horizontal="left" vertical="top" wrapText="1"/>
      <protection locked="0"/>
    </xf>
    <xf numFmtId="49" fontId="33" fillId="5" borderId="3" xfId="0" applyNumberFormat="1" applyFont="1" applyFill="1" applyBorder="1" applyAlignment="1" applyProtection="1">
      <alignment horizontal="left" vertical="center" wrapText="1"/>
      <protection locked="0"/>
    </xf>
    <xf numFmtId="49" fontId="38" fillId="5" borderId="26" xfId="0" applyNumberFormat="1" applyFont="1" applyFill="1" applyBorder="1" applyAlignment="1" applyProtection="1">
      <alignment vertical="top"/>
      <protection locked="0"/>
    </xf>
    <xf numFmtId="49" fontId="38" fillId="5" borderId="3" xfId="0" applyNumberFormat="1" applyFont="1" applyFill="1" applyBorder="1" applyAlignment="1" applyProtection="1">
      <alignment vertical="top" wrapText="1"/>
      <protection locked="0"/>
    </xf>
    <xf numFmtId="49" fontId="38" fillId="5" borderId="17" xfId="0" applyNumberFormat="1" applyFont="1" applyFill="1" applyBorder="1" applyAlignment="1" applyProtection="1">
      <alignment vertical="top" wrapText="1"/>
      <protection locked="0"/>
    </xf>
    <xf numFmtId="49" fontId="33" fillId="5" borderId="3" xfId="0" applyNumberFormat="1" applyFont="1" applyFill="1" applyBorder="1" applyAlignment="1" applyProtection="1">
      <alignment vertical="top" wrapText="1"/>
      <protection locked="0"/>
    </xf>
    <xf numFmtId="49" fontId="33" fillId="5" borderId="17" xfId="0" applyNumberFormat="1" applyFont="1" applyFill="1" applyBorder="1" applyAlignment="1" applyProtection="1">
      <alignment vertical="top" wrapText="1"/>
      <protection locked="0"/>
    </xf>
    <xf numFmtId="49" fontId="38" fillId="5" borderId="3" xfId="0" applyNumberFormat="1" applyFont="1" applyFill="1" applyBorder="1" applyAlignment="1" applyProtection="1">
      <alignment horizontal="left" vertical="top" wrapText="1"/>
      <protection locked="0"/>
    </xf>
    <xf numFmtId="165" fontId="3" fillId="3" borderId="31" xfId="0" applyNumberFormat="1" applyFont="1" applyFill="1" applyBorder="1" applyAlignment="1">
      <alignment horizontal="center" vertical="center"/>
    </xf>
    <xf numFmtId="165" fontId="3" fillId="3" borderId="16" xfId="0" applyNumberFormat="1" applyFont="1" applyFill="1" applyBorder="1" applyAlignment="1" applyProtection="1">
      <alignment horizontal="center" vertical="center"/>
      <protection locked="0"/>
    </xf>
    <xf numFmtId="49" fontId="47" fillId="12" borderId="35" xfId="0" applyNumberFormat="1" applyFont="1" applyFill="1" applyBorder="1" applyAlignment="1">
      <alignment vertical="top" wrapText="1"/>
    </xf>
    <xf numFmtId="49" fontId="47" fillId="12" borderId="26" xfId="0" applyNumberFormat="1" applyFont="1" applyFill="1" applyBorder="1" applyAlignment="1">
      <alignment vertical="top" wrapText="1"/>
    </xf>
    <xf numFmtId="49" fontId="33" fillId="5" borderId="15" xfId="0" applyNumberFormat="1" applyFont="1" applyFill="1" applyBorder="1" applyAlignment="1" applyProtection="1">
      <alignment vertical="top" wrapText="1"/>
      <protection locked="0"/>
    </xf>
    <xf numFmtId="49" fontId="33" fillId="5" borderId="40" xfId="0" applyNumberFormat="1" applyFont="1" applyFill="1" applyBorder="1" applyAlignment="1" applyProtection="1">
      <alignment vertical="top" wrapText="1"/>
      <protection locked="0"/>
    </xf>
    <xf numFmtId="49" fontId="33" fillId="5" borderId="3" xfId="0" applyNumberFormat="1" applyFont="1" applyFill="1" applyBorder="1" applyAlignment="1" applyProtection="1">
      <alignment vertical="center" wrapText="1"/>
      <protection locked="0"/>
    </xf>
    <xf numFmtId="49" fontId="33" fillId="5" borderId="17" xfId="0" applyNumberFormat="1" applyFont="1" applyFill="1" applyBorder="1" applyAlignment="1" applyProtection="1">
      <alignment vertical="center" wrapText="1"/>
      <protection locked="0"/>
    </xf>
    <xf numFmtId="49" fontId="38" fillId="5" borderId="35" xfId="0" applyNumberFormat="1" applyFont="1" applyFill="1" applyBorder="1" applyAlignment="1" applyProtection="1">
      <alignment horizontal="left" vertical="top"/>
      <protection locked="0"/>
    </xf>
    <xf numFmtId="0" fontId="8" fillId="17" borderId="30" xfId="0" applyFont="1" applyFill="1" applyBorder="1" applyAlignment="1" applyProtection="1">
      <alignment vertical="center"/>
      <protection hidden="1"/>
    </xf>
    <xf numFmtId="0" fontId="11" fillId="17" borderId="25" xfId="0" applyFont="1" applyFill="1" applyBorder="1" applyAlignment="1" applyProtection="1">
      <alignment horizontal="center" vertical="center"/>
      <protection hidden="1"/>
    </xf>
    <xf numFmtId="0" fontId="11" fillId="17" borderId="50" xfId="0" applyFont="1" applyFill="1" applyBorder="1" applyAlignment="1" applyProtection="1">
      <alignment horizontal="center" vertical="center"/>
      <protection hidden="1"/>
    </xf>
    <xf numFmtId="0" fontId="22" fillId="17" borderId="39" xfId="0" applyFont="1" applyFill="1" applyBorder="1" applyAlignment="1" applyProtection="1">
      <alignment horizontal="center" vertical="center"/>
      <protection hidden="1"/>
    </xf>
    <xf numFmtId="0" fontId="11" fillId="17" borderId="16" xfId="0" applyFont="1" applyFill="1" applyBorder="1" applyAlignment="1" applyProtection="1">
      <alignment horizontal="center" vertical="center" wrapText="1"/>
      <protection hidden="1"/>
    </xf>
    <xf numFmtId="0" fontId="11" fillId="17" borderId="27" xfId="0" applyFont="1" applyFill="1" applyBorder="1" applyAlignment="1" applyProtection="1">
      <alignment horizontal="center" vertical="center" wrapText="1"/>
      <protection hidden="1"/>
    </xf>
    <xf numFmtId="0" fontId="22" fillId="17" borderId="21" xfId="0" applyFont="1" applyFill="1" applyBorder="1" applyAlignment="1" applyProtection="1">
      <alignment horizontal="center" vertical="center"/>
      <protection hidden="1"/>
    </xf>
    <xf numFmtId="0" fontId="11" fillId="17" borderId="18" xfId="0" applyFont="1" applyFill="1" applyBorder="1" applyAlignment="1" applyProtection="1">
      <alignment horizontal="center" vertical="center" wrapText="1"/>
      <protection hidden="1"/>
    </xf>
    <xf numFmtId="0" fontId="4" fillId="17" borderId="16" xfId="0" applyFont="1" applyFill="1" applyBorder="1" applyProtection="1">
      <protection hidden="1"/>
    </xf>
    <xf numFmtId="0" fontId="11" fillId="17" borderId="19" xfId="0" applyFont="1" applyFill="1" applyBorder="1" applyAlignment="1" applyProtection="1">
      <alignment horizontal="center" vertical="center" wrapText="1"/>
      <protection hidden="1"/>
    </xf>
    <xf numFmtId="0" fontId="6" fillId="17" borderId="2" xfId="0" applyFont="1" applyFill="1" applyBorder="1" applyAlignment="1" applyProtection="1">
      <alignment vertical="center" wrapText="1"/>
      <protection hidden="1"/>
    </xf>
    <xf numFmtId="165" fontId="10" fillId="17" borderId="3" xfId="0" applyNumberFormat="1" applyFont="1" applyFill="1" applyBorder="1" applyAlignment="1" applyProtection="1">
      <alignment vertical="center"/>
      <protection hidden="1"/>
    </xf>
    <xf numFmtId="166" fontId="2" fillId="17" borderId="16" xfId="0" applyNumberFormat="1" applyFont="1" applyFill="1" applyBorder="1" applyAlignment="1" applyProtection="1">
      <alignment horizontal="center" vertical="center"/>
      <protection hidden="1"/>
    </xf>
    <xf numFmtId="165" fontId="3" fillId="17" borderId="19" xfId="0" applyNumberFormat="1" applyFont="1" applyFill="1" applyBorder="1" applyAlignment="1" applyProtection="1">
      <alignment horizontal="center" vertical="center"/>
      <protection hidden="1"/>
    </xf>
    <xf numFmtId="0" fontId="3" fillId="17" borderId="1" xfId="0" applyFont="1" applyFill="1" applyBorder="1" applyAlignment="1" applyProtection="1">
      <alignment horizontal="left" vertical="top" wrapText="1"/>
      <protection hidden="1"/>
    </xf>
    <xf numFmtId="165" fontId="3" fillId="17" borderId="18" xfId="0" applyNumberFormat="1" applyFont="1" applyFill="1" applyBorder="1" applyAlignment="1" applyProtection="1">
      <alignment horizontal="center" vertical="center"/>
      <protection locked="0"/>
    </xf>
    <xf numFmtId="165" fontId="3" fillId="17" borderId="16" xfId="0" applyNumberFormat="1" applyFont="1" applyFill="1" applyBorder="1" applyAlignment="1" applyProtection="1">
      <alignment horizontal="center" vertical="center"/>
      <protection locked="0"/>
    </xf>
    <xf numFmtId="0" fontId="3" fillId="17" borderId="2" xfId="0" applyFont="1" applyFill="1" applyBorder="1" applyAlignment="1" applyProtection="1">
      <alignment horizontal="left" vertical="top" wrapText="1"/>
      <protection hidden="1"/>
    </xf>
    <xf numFmtId="0" fontId="53" fillId="17" borderId="2" xfId="0" applyFont="1" applyFill="1" applyBorder="1" applyAlignment="1" applyProtection="1">
      <alignment horizontal="left" vertical="center" wrapText="1"/>
      <protection hidden="1"/>
    </xf>
    <xf numFmtId="165" fontId="3" fillId="17" borderId="18" xfId="0" applyNumberFormat="1" applyFont="1" applyFill="1" applyBorder="1" applyAlignment="1" applyProtection="1">
      <alignment horizontal="center" vertical="center"/>
      <protection hidden="1"/>
    </xf>
    <xf numFmtId="165" fontId="3" fillId="17" borderId="16" xfId="0" applyNumberFormat="1" applyFont="1" applyFill="1" applyBorder="1" applyAlignment="1" applyProtection="1">
      <alignment horizontal="center" vertical="center"/>
      <protection hidden="1"/>
    </xf>
    <xf numFmtId="0" fontId="6" fillId="17" borderId="4" xfId="0" applyFont="1" applyFill="1" applyBorder="1" applyAlignment="1" applyProtection="1">
      <alignment horizontal="right" vertical="center" wrapText="1"/>
      <protection hidden="1"/>
    </xf>
    <xf numFmtId="165" fontId="6" fillId="17" borderId="24" xfId="1" applyNumberFormat="1" applyFont="1" applyFill="1" applyBorder="1" applyAlignment="1" applyProtection="1">
      <alignment horizontal="center" vertical="center"/>
      <protection hidden="1"/>
    </xf>
    <xf numFmtId="0" fontId="6" fillId="17" borderId="5" xfId="0" applyFont="1" applyFill="1" applyBorder="1" applyAlignment="1" applyProtection="1">
      <alignment horizontal="right" vertical="center"/>
      <protection hidden="1"/>
    </xf>
    <xf numFmtId="165" fontId="6" fillId="17" borderId="20" xfId="1" applyNumberFormat="1" applyFont="1" applyFill="1" applyBorder="1" applyAlignment="1" applyProtection="1">
      <alignment horizontal="center" vertical="center"/>
      <protection hidden="1"/>
    </xf>
    <xf numFmtId="165" fontId="10" fillId="17" borderId="27" xfId="1" applyNumberFormat="1" applyFont="1" applyFill="1" applyBorder="1" applyAlignment="1" applyProtection="1">
      <alignment horizontal="center" vertical="center"/>
      <protection hidden="1"/>
    </xf>
    <xf numFmtId="165" fontId="10" fillId="17" borderId="19" xfId="1" applyNumberFormat="1" applyFont="1" applyFill="1" applyBorder="1" applyAlignment="1" applyProtection="1">
      <alignment horizontal="center" vertical="center"/>
      <protection hidden="1"/>
    </xf>
    <xf numFmtId="4" fontId="54" fillId="17" borderId="2" xfId="0" applyNumberFormat="1" applyFont="1" applyFill="1" applyBorder="1" applyAlignment="1" applyProtection="1">
      <alignment horizontal="left" vertical="center"/>
      <protection hidden="1"/>
    </xf>
    <xf numFmtId="4" fontId="54" fillId="17" borderId="3" xfId="0" applyNumberFormat="1" applyFont="1" applyFill="1" applyBorder="1" applyAlignment="1" applyProtection="1">
      <alignment horizontal="left" vertical="center"/>
      <protection hidden="1"/>
    </xf>
    <xf numFmtId="165" fontId="54" fillId="17" borderId="18" xfId="1" applyNumberFormat="1" applyFont="1" applyFill="1" applyBorder="1" applyAlignment="1" applyProtection="1">
      <alignment horizontal="center" vertical="center"/>
      <protection hidden="1"/>
    </xf>
    <xf numFmtId="165" fontId="10" fillId="17" borderId="16" xfId="1" applyNumberFormat="1" applyFont="1" applyFill="1" applyBorder="1" applyAlignment="1" applyProtection="1">
      <alignment horizontal="center" vertical="center"/>
      <protection hidden="1"/>
    </xf>
    <xf numFmtId="0" fontId="55" fillId="17" borderId="2" xfId="0" applyFont="1" applyFill="1" applyBorder="1" applyAlignment="1" applyProtection="1">
      <alignment horizontal="left" vertical="center" wrapText="1"/>
      <protection hidden="1"/>
    </xf>
    <xf numFmtId="0" fontId="55" fillId="17" borderId="3" xfId="0" applyFont="1" applyFill="1" applyBorder="1" applyAlignment="1" applyProtection="1">
      <alignment horizontal="left" vertical="center" wrapText="1"/>
      <protection hidden="1"/>
    </xf>
    <xf numFmtId="165" fontId="10" fillId="17" borderId="16" xfId="1" applyNumberFormat="1" applyFont="1" applyFill="1" applyBorder="1" applyAlignment="1" applyProtection="1">
      <alignment horizontal="right" vertical="center"/>
      <protection hidden="1"/>
    </xf>
    <xf numFmtId="165" fontId="10" fillId="17" borderId="22" xfId="1" applyNumberFormat="1" applyFont="1" applyFill="1" applyBorder="1" applyAlignment="1" applyProtection="1">
      <alignment horizontal="center" vertical="center"/>
      <protection hidden="1"/>
    </xf>
    <xf numFmtId="165" fontId="10" fillId="17" borderId="45" xfId="1" applyNumberFormat="1" applyFont="1" applyFill="1" applyBorder="1" applyAlignment="1" applyProtection="1">
      <alignment horizontal="center" vertical="center"/>
      <protection hidden="1"/>
    </xf>
    <xf numFmtId="165" fontId="10" fillId="17" borderId="63" xfId="1" applyNumberFormat="1" applyFont="1" applyFill="1" applyBorder="1" applyAlignment="1" applyProtection="1">
      <alignment horizontal="center" vertical="center"/>
      <protection hidden="1"/>
    </xf>
    <xf numFmtId="0" fontId="51" fillId="2" borderId="33" xfId="0" applyFont="1" applyFill="1" applyBorder="1" applyAlignment="1">
      <alignment horizontal="center" vertical="center" wrapText="1"/>
    </xf>
    <xf numFmtId="0" fontId="51" fillId="5" borderId="23" xfId="0" applyFont="1" applyFill="1" applyBorder="1" applyAlignment="1">
      <alignment horizontal="center" vertical="center" wrapText="1"/>
    </xf>
    <xf numFmtId="165" fontId="2" fillId="2" borderId="19" xfId="0" applyNumberFormat="1" applyFont="1" applyFill="1" applyBorder="1" applyAlignment="1" applyProtection="1">
      <alignment horizontal="center" vertical="center"/>
      <protection locked="0"/>
    </xf>
    <xf numFmtId="165" fontId="2" fillId="2" borderId="49" xfId="0" applyNumberFormat="1" applyFont="1" applyFill="1" applyBorder="1" applyAlignment="1" applyProtection="1">
      <alignment horizontal="center" vertical="center"/>
      <protection locked="0"/>
    </xf>
    <xf numFmtId="165" fontId="2" fillId="5" borderId="19" xfId="0" applyNumberFormat="1" applyFont="1" applyFill="1" applyBorder="1" applyAlignment="1" applyProtection="1">
      <alignment horizontal="center" vertical="center"/>
      <protection locked="0"/>
    </xf>
    <xf numFmtId="165" fontId="2" fillId="3" borderId="49" xfId="0" applyNumberFormat="1" applyFont="1" applyFill="1" applyBorder="1" applyAlignment="1">
      <alignment horizontal="center" vertical="center"/>
    </xf>
    <xf numFmtId="165" fontId="2" fillId="3" borderId="19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7" xfId="0" applyNumberFormat="1" applyFont="1" applyFill="1" applyBorder="1" applyAlignment="1" applyProtection="1">
      <alignment horizontal="center" vertical="center"/>
      <protection locked="0"/>
    </xf>
    <xf numFmtId="165" fontId="2" fillId="3" borderId="7" xfId="0" applyNumberFormat="1" applyFont="1" applyFill="1" applyBorder="1" applyAlignment="1">
      <alignment horizontal="center" vertical="center"/>
    </xf>
    <xf numFmtId="0" fontId="32" fillId="12" borderId="15" xfId="0" applyFont="1" applyFill="1" applyBorder="1" applyAlignment="1">
      <alignment vertical="center"/>
    </xf>
    <xf numFmtId="0" fontId="32" fillId="12" borderId="40" xfId="0" applyFont="1" applyFill="1" applyBorder="1" applyAlignment="1">
      <alignment vertical="center"/>
    </xf>
    <xf numFmtId="0" fontId="27" fillId="7" borderId="25" xfId="0" applyFont="1" applyFill="1" applyBorder="1" applyAlignment="1" applyProtection="1">
      <alignment horizontal="center" vertical="center"/>
      <protection hidden="1"/>
    </xf>
    <xf numFmtId="0" fontId="27" fillId="7" borderId="35" xfId="0" applyFont="1" applyFill="1" applyBorder="1" applyAlignment="1" applyProtection="1">
      <alignment horizontal="center" vertical="center"/>
      <protection hidden="1"/>
    </xf>
    <xf numFmtId="0" fontId="27" fillId="7" borderId="26" xfId="0" applyFont="1" applyFill="1" applyBorder="1" applyAlignment="1" applyProtection="1">
      <alignment horizontal="center" vertical="center"/>
      <protection hidden="1"/>
    </xf>
    <xf numFmtId="0" fontId="22" fillId="17" borderId="50" xfId="0" applyFont="1" applyFill="1" applyBorder="1" applyAlignment="1" applyProtection="1">
      <alignment horizontal="center" vertical="center"/>
      <protection hidden="1"/>
    </xf>
    <xf numFmtId="0" fontId="22" fillId="17" borderId="27" xfId="0" applyFont="1" applyFill="1" applyBorder="1" applyAlignment="1" applyProtection="1">
      <alignment horizontal="center" vertical="center"/>
      <protection hidden="1"/>
    </xf>
    <xf numFmtId="0" fontId="50" fillId="16" borderId="29" xfId="0" applyFont="1" applyFill="1" applyBorder="1" applyAlignment="1">
      <alignment horizontal="center" vertical="top" wrapText="1"/>
    </xf>
    <xf numFmtId="0" fontId="50" fillId="16" borderId="20" xfId="0" applyFont="1" applyFill="1" applyBorder="1" applyAlignment="1">
      <alignment horizontal="center" vertical="top" wrapText="1"/>
    </xf>
    <xf numFmtId="0" fontId="50" fillId="16" borderId="30" xfId="0" applyFont="1" applyFill="1" applyBorder="1" applyAlignment="1">
      <alignment horizontal="center" vertical="top" wrapText="1"/>
    </xf>
    <xf numFmtId="0" fontId="50" fillId="16" borderId="5" xfId="0" applyFont="1" applyFill="1" applyBorder="1" applyAlignment="1">
      <alignment horizontal="center" vertical="top" wrapText="1"/>
    </xf>
    <xf numFmtId="0" fontId="50" fillId="16" borderId="39" xfId="0" applyFont="1" applyFill="1" applyBorder="1" applyAlignment="1">
      <alignment horizontal="center" vertical="top" wrapText="1"/>
    </xf>
    <xf numFmtId="0" fontId="50" fillId="16" borderId="21" xfId="0" applyFont="1" applyFill="1" applyBorder="1" applyAlignment="1">
      <alignment horizontal="center" vertical="top" wrapText="1"/>
    </xf>
    <xf numFmtId="0" fontId="21" fillId="6" borderId="10" xfId="0" applyFont="1" applyFill="1" applyBorder="1" applyAlignment="1" applyProtection="1">
      <alignment horizontal="center" vertical="center"/>
      <protection hidden="1"/>
    </xf>
    <xf numFmtId="0" fontId="21" fillId="6" borderId="11" xfId="0" applyFont="1" applyFill="1" applyBorder="1" applyAlignment="1" applyProtection="1">
      <alignment horizontal="center" vertical="center"/>
      <protection hidden="1"/>
    </xf>
    <xf numFmtId="0" fontId="21" fillId="6" borderId="8" xfId="0" applyFont="1" applyFill="1" applyBorder="1" applyAlignment="1" applyProtection="1">
      <alignment horizontal="center" vertical="center"/>
      <protection hidden="1"/>
    </xf>
    <xf numFmtId="0" fontId="21" fillId="6" borderId="42" xfId="0" applyFont="1" applyFill="1" applyBorder="1" applyAlignment="1" applyProtection="1">
      <alignment horizontal="center" vertical="center"/>
      <protection hidden="1"/>
    </xf>
    <xf numFmtId="0" fontId="21" fillId="6" borderId="0" xfId="0" applyFont="1" applyFill="1" applyAlignment="1" applyProtection="1">
      <alignment horizontal="center" vertical="center"/>
      <protection hidden="1"/>
    </xf>
    <xf numFmtId="0" fontId="21" fillId="6" borderId="12" xfId="0" applyFont="1" applyFill="1" applyBorder="1" applyAlignment="1" applyProtection="1">
      <alignment horizontal="center" vertical="center"/>
      <protection hidden="1"/>
    </xf>
    <xf numFmtId="0" fontId="21" fillId="6" borderId="13" xfId="0" applyFont="1" applyFill="1" applyBorder="1" applyAlignment="1" applyProtection="1">
      <alignment horizontal="center" vertical="center"/>
      <protection hidden="1"/>
    </xf>
    <xf numFmtId="0" fontId="13" fillId="17" borderId="6" xfId="0" applyFont="1" applyFill="1" applyBorder="1" applyAlignment="1" applyProtection="1">
      <alignment horizontal="center" vertical="center"/>
      <protection hidden="1"/>
    </xf>
    <xf numFmtId="0" fontId="13" fillId="17" borderId="5" xfId="0" applyFont="1" applyFill="1" applyBorder="1" applyAlignment="1" applyProtection="1">
      <alignment horizontal="center" vertical="center"/>
      <protection hidden="1"/>
    </xf>
    <xf numFmtId="0" fontId="15" fillId="14" borderId="25" xfId="0" applyFont="1" applyFill="1" applyBorder="1" applyAlignment="1">
      <alignment horizontal="center" vertical="center" wrapText="1"/>
    </xf>
    <xf numFmtId="0" fontId="15" fillId="14" borderId="26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49" fontId="47" fillId="12" borderId="69" xfId="0" applyNumberFormat="1" applyFont="1" applyFill="1" applyBorder="1" applyAlignment="1">
      <alignment horizontal="left" vertical="top" wrapText="1"/>
    </xf>
    <xf numFmtId="49" fontId="47" fillId="12" borderId="35" xfId="0" applyNumberFormat="1" applyFont="1" applyFill="1" applyBorder="1" applyAlignment="1">
      <alignment horizontal="left" vertical="top" wrapText="1"/>
    </xf>
    <xf numFmtId="0" fontId="32" fillId="12" borderId="15" xfId="0" applyFont="1" applyFill="1" applyBorder="1" applyAlignment="1">
      <alignment horizontal="left" vertical="center"/>
    </xf>
    <xf numFmtId="49" fontId="33" fillId="5" borderId="2" xfId="0" applyNumberFormat="1" applyFont="1" applyFill="1" applyBorder="1" applyAlignment="1" applyProtection="1">
      <alignment horizontal="left" vertical="center" wrapText="1"/>
      <protection locked="0"/>
    </xf>
    <xf numFmtId="49" fontId="33" fillId="5" borderId="3" xfId="0" applyNumberFormat="1" applyFont="1" applyFill="1" applyBorder="1" applyAlignment="1" applyProtection="1">
      <alignment horizontal="left" vertical="center" wrapText="1"/>
      <protection locked="0"/>
    </xf>
    <xf numFmtId="49" fontId="33" fillId="5" borderId="2" xfId="0" applyNumberFormat="1" applyFont="1" applyFill="1" applyBorder="1" applyAlignment="1" applyProtection="1">
      <alignment horizontal="left" vertical="top" wrapText="1"/>
      <protection locked="0"/>
    </xf>
    <xf numFmtId="49" fontId="33" fillId="5" borderId="3" xfId="0" applyNumberFormat="1" applyFont="1" applyFill="1" applyBorder="1" applyAlignment="1" applyProtection="1">
      <alignment horizontal="left" vertical="top" wrapText="1"/>
      <protection locked="0"/>
    </xf>
    <xf numFmtId="49" fontId="33" fillId="5" borderId="14" xfId="0" applyNumberFormat="1" applyFont="1" applyFill="1" applyBorder="1" applyAlignment="1" applyProtection="1">
      <alignment horizontal="left" vertical="top" wrapText="1"/>
      <protection locked="0"/>
    </xf>
    <xf numFmtId="49" fontId="33" fillId="5" borderId="15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center"/>
    </xf>
    <xf numFmtId="0" fontId="4" fillId="0" borderId="67" xfId="0" applyFont="1" applyBorder="1" applyAlignment="1">
      <alignment horizontal="center"/>
    </xf>
    <xf numFmtId="49" fontId="38" fillId="5" borderId="43" xfId="0" applyNumberFormat="1" applyFont="1" applyFill="1" applyBorder="1" applyAlignment="1" applyProtection="1">
      <alignment horizontal="left" vertical="top"/>
      <protection locked="0"/>
    </xf>
    <xf numFmtId="49" fontId="38" fillId="5" borderId="35" xfId="0" applyNumberFormat="1" applyFont="1" applyFill="1" applyBorder="1" applyAlignment="1" applyProtection="1">
      <alignment horizontal="left" vertical="top"/>
      <protection locked="0"/>
    </xf>
    <xf numFmtId="49" fontId="38" fillId="5" borderId="2" xfId="0" applyNumberFormat="1" applyFont="1" applyFill="1" applyBorder="1" applyAlignment="1" applyProtection="1">
      <alignment horizontal="left" vertical="top" wrapText="1"/>
      <protection locked="0"/>
    </xf>
    <xf numFmtId="49" fontId="38" fillId="5" borderId="3" xfId="0" applyNumberFormat="1" applyFont="1" applyFill="1" applyBorder="1" applyAlignment="1" applyProtection="1">
      <alignment horizontal="left" vertical="top" wrapText="1"/>
      <protection locked="0"/>
    </xf>
    <xf numFmtId="0" fontId="34" fillId="14" borderId="16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27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color rgb="FFFF0000"/>
      </font>
      <fill>
        <patternFill>
          <bgColor rgb="FFFFF0D9"/>
        </patternFill>
      </fill>
    </dxf>
    <dxf>
      <font>
        <color rgb="FFFF0000"/>
      </font>
      <fill>
        <patternFill>
          <bgColor rgb="FFFFF0D9"/>
        </patternFill>
      </fill>
    </dxf>
    <dxf>
      <font>
        <b/>
        <i/>
        <color rgb="FFC00000"/>
      </font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00B050"/>
      </font>
    </dxf>
    <dxf>
      <font>
        <color rgb="FFC000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FF0000"/>
        </patternFill>
      </fill>
      <border>
        <vertical/>
        <horizontal/>
      </border>
    </dxf>
  </dxfs>
  <tableStyles count="0" defaultTableStyle="TableStyleMedium9" defaultPivotStyle="PivotStyleLight16"/>
  <colors>
    <mruColors>
      <color rgb="FFFFFFCC"/>
      <color rgb="FFFFF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404809</xdr:colOff>
      <xdr:row>0</xdr:row>
      <xdr:rowOff>87545</xdr:rowOff>
    </xdr:from>
    <xdr:to>
      <xdr:col>8</xdr:col>
      <xdr:colOff>1680883</xdr:colOff>
      <xdr:row>2</xdr:row>
      <xdr:rowOff>224119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ADA42BB6-A98C-1A52-68CB-87D90132C6DE}"/>
            </a:ext>
          </a:extLst>
        </xdr:cNvPr>
        <xdr:cNvGrpSpPr/>
      </xdr:nvGrpSpPr>
      <xdr:grpSpPr>
        <a:xfrm>
          <a:off x="404809" y="87545"/>
          <a:ext cx="19183074" cy="1427741"/>
          <a:chOff x="404809" y="87289"/>
          <a:chExt cx="21872840" cy="1695111"/>
        </a:xfrm>
      </xdr:grpSpPr>
      <xdr:pic>
        <xdr:nvPicPr>
          <xdr:cNvPr id="3" name="Slika 2">
            <a:extLst>
              <a:ext uri="{FF2B5EF4-FFF2-40B4-BE49-F238E27FC236}">
                <a16:creationId xmlns:a16="http://schemas.microsoft.com/office/drawing/2014/main" id="{451BFC54-B74F-4A7B-9AD8-D6C0F6594F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4809" y="239904"/>
            <a:ext cx="3377977" cy="13113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3" descr="A black background with a black square">
            <a:extLst>
              <a:ext uri="{FF2B5EF4-FFF2-40B4-BE49-F238E27FC236}">
                <a16:creationId xmlns:a16="http://schemas.microsoft.com/office/drawing/2014/main" id="{0813A53E-75D3-4FEC-9E62-AB3E7C8A06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52443" y="87289"/>
            <a:ext cx="5680729" cy="1695111"/>
          </a:xfrm>
          <a:prstGeom prst="rect">
            <a:avLst/>
          </a:prstGeom>
        </xdr:spPr>
      </xdr:pic>
      <xdr:pic>
        <xdr:nvPicPr>
          <xdr:cNvPr id="5" name="Picture 4" descr="A black background with blue text&#10;&#10;Description automatically generated">
            <a:extLst>
              <a:ext uri="{FF2B5EF4-FFF2-40B4-BE49-F238E27FC236}">
                <a16:creationId xmlns:a16="http://schemas.microsoft.com/office/drawing/2014/main" id="{B2117FC3-15F5-4DA2-97AD-334EFDADE2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953757" y="218744"/>
            <a:ext cx="5323892" cy="12070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283"/>
  <sheetViews>
    <sheetView tabSelected="1" zoomScale="90" zoomScaleNormal="90" workbookViewId="0">
      <pane ySplit="14" topLeftCell="A15" activePane="bottomLeft" state="frozen"/>
      <selection pane="bottomLeft" activeCell="B4" sqref="B4:I4"/>
    </sheetView>
  </sheetViews>
  <sheetFormatPr defaultColWidth="8.85546875" defaultRowHeight="14.25" outlineLevelRow="1" outlineLevelCol="1" x14ac:dyDescent="0.2"/>
  <cols>
    <col min="1" max="1" width="101.140625" style="1" customWidth="1"/>
    <col min="2" max="2" width="20.7109375" style="1" customWidth="1"/>
    <col min="3" max="7" width="20.7109375" style="5" customWidth="1"/>
    <col min="8" max="8" width="42.7109375" style="1" customWidth="1"/>
    <col min="9" max="11" width="30.7109375" style="1" customWidth="1"/>
    <col min="12" max="12" width="40.7109375" style="1" customWidth="1"/>
    <col min="13" max="13" width="30.7109375" style="11" hidden="1" customWidth="1" outlineLevel="1"/>
    <col min="14" max="14" width="28.140625" style="11" hidden="1" customWidth="1" outlineLevel="1"/>
    <col min="15" max="15" width="24.5703125" style="11" hidden="1" customWidth="1" outlineLevel="1"/>
    <col min="16" max="18" width="21.7109375" style="11" hidden="1" customWidth="1" outlineLevel="1"/>
    <col min="19" max="19" width="8.85546875" style="1" hidden="1" customWidth="1" collapsed="1"/>
    <col min="20" max="20" width="8.85546875" style="1" hidden="1" customWidth="1"/>
    <col min="21" max="21" width="43.7109375" style="1" customWidth="1"/>
    <col min="22" max="22" width="16.7109375" style="50" bestFit="1" customWidth="1"/>
    <col min="23" max="57" width="8.85546875" style="50"/>
    <col min="58" max="16384" width="8.85546875" style="1"/>
  </cols>
  <sheetData>
    <row r="1" spans="1:57" ht="51" customHeight="1" x14ac:dyDescent="0.2">
      <c r="A1" s="272"/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57" ht="51" customHeight="1" x14ac:dyDescent="0.2">
      <c r="A2" s="272"/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</row>
    <row r="3" spans="1:57" ht="25.5" customHeight="1" thickBo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</row>
    <row r="4" spans="1:57" s="2" customFormat="1" ht="18" x14ac:dyDescent="0.3">
      <c r="A4" s="89" t="s">
        <v>84</v>
      </c>
      <c r="B4" s="274" t="s">
        <v>75</v>
      </c>
      <c r="C4" s="275"/>
      <c r="D4" s="275"/>
      <c r="E4" s="275"/>
      <c r="F4" s="275"/>
      <c r="G4" s="275"/>
      <c r="H4" s="275"/>
      <c r="I4" s="275"/>
      <c r="J4" s="189"/>
      <c r="K4" s="189"/>
      <c r="L4" s="175"/>
      <c r="M4" s="76"/>
      <c r="N4" s="124"/>
      <c r="O4" s="77"/>
      <c r="P4" s="77"/>
      <c r="Q4" s="77"/>
      <c r="R4" s="78"/>
      <c r="U4" s="5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</row>
    <row r="5" spans="1:57" s="2" customFormat="1" ht="18" x14ac:dyDescent="0.3">
      <c r="A5" s="90" t="s">
        <v>44</v>
      </c>
      <c r="B5" s="276" t="s">
        <v>35</v>
      </c>
      <c r="C5" s="277"/>
      <c r="D5" s="277"/>
      <c r="E5" s="277"/>
      <c r="F5" s="277"/>
      <c r="G5" s="277"/>
      <c r="H5" s="277"/>
      <c r="I5" s="277"/>
      <c r="J5" s="180"/>
      <c r="K5" s="180"/>
      <c r="L5" s="177"/>
      <c r="M5" s="76"/>
      <c r="N5" s="124"/>
      <c r="O5" s="77"/>
      <c r="P5" s="77"/>
      <c r="Q5" s="77"/>
      <c r="R5" s="78"/>
      <c r="U5" s="5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</row>
    <row r="6" spans="1:57" s="2" customFormat="1" ht="18" customHeight="1" x14ac:dyDescent="0.3">
      <c r="A6" s="90" t="s">
        <v>48</v>
      </c>
      <c r="B6" s="268" t="s">
        <v>76</v>
      </c>
      <c r="C6" s="269"/>
      <c r="D6" s="269"/>
      <c r="E6" s="269"/>
      <c r="F6" s="269"/>
      <c r="G6" s="269"/>
      <c r="H6" s="269"/>
      <c r="I6" s="269"/>
      <c r="J6" s="173"/>
      <c r="K6" s="173"/>
      <c r="L6" s="179"/>
      <c r="M6" s="76"/>
      <c r="N6" s="124"/>
      <c r="O6" s="77"/>
      <c r="P6" s="77"/>
      <c r="Q6" s="77"/>
      <c r="R6" s="78"/>
      <c r="U6" s="5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</row>
    <row r="7" spans="1:57" s="2" customFormat="1" ht="18" customHeight="1" x14ac:dyDescent="0.3">
      <c r="A7" s="90" t="s">
        <v>83</v>
      </c>
      <c r="B7" s="276" t="s">
        <v>78</v>
      </c>
      <c r="C7" s="277"/>
      <c r="D7" s="277"/>
      <c r="E7" s="277"/>
      <c r="F7" s="277"/>
      <c r="G7" s="277"/>
      <c r="H7" s="277"/>
      <c r="I7" s="277"/>
      <c r="J7" s="176"/>
      <c r="K7" s="180"/>
      <c r="L7" s="177"/>
      <c r="M7" s="76"/>
      <c r="N7" s="124"/>
      <c r="O7" s="77"/>
      <c r="P7" s="77"/>
      <c r="Q7" s="77"/>
      <c r="R7" s="78"/>
      <c r="U7" s="5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</row>
    <row r="8" spans="1:57" s="2" customFormat="1" ht="18" customHeight="1" x14ac:dyDescent="0.3">
      <c r="A8" s="90" t="s">
        <v>47</v>
      </c>
      <c r="B8" s="268" t="s">
        <v>79</v>
      </c>
      <c r="C8" s="269"/>
      <c r="D8" s="269"/>
      <c r="E8" s="269"/>
      <c r="F8" s="269"/>
      <c r="G8" s="269"/>
      <c r="H8" s="269"/>
      <c r="I8" s="269"/>
      <c r="J8" s="178"/>
      <c r="K8" s="173"/>
      <c r="L8" s="179"/>
      <c r="M8" s="76"/>
      <c r="N8" s="124"/>
      <c r="O8" s="77"/>
      <c r="P8" s="77"/>
      <c r="Q8" s="77"/>
      <c r="R8" s="78"/>
      <c r="U8" s="5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</row>
    <row r="9" spans="1:57" s="2" customFormat="1" ht="18" customHeight="1" x14ac:dyDescent="0.3">
      <c r="A9" s="90" t="s">
        <v>82</v>
      </c>
      <c r="B9" s="266" t="s">
        <v>77</v>
      </c>
      <c r="C9" s="267"/>
      <c r="D9" s="267"/>
      <c r="E9" s="267"/>
      <c r="F9" s="267"/>
      <c r="G9" s="267"/>
      <c r="H9" s="267"/>
      <c r="I9" s="267"/>
      <c r="J9" s="187"/>
      <c r="K9" s="174"/>
      <c r="L9" s="188"/>
      <c r="M9" s="76"/>
      <c r="N9" s="124"/>
      <c r="O9" s="77"/>
      <c r="P9" s="77"/>
      <c r="Q9" s="77"/>
      <c r="R9" s="78"/>
      <c r="U9" s="5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</row>
    <row r="10" spans="1:57" s="2" customFormat="1" ht="18" customHeight="1" x14ac:dyDescent="0.3">
      <c r="A10" s="90" t="s">
        <v>45</v>
      </c>
      <c r="B10" s="268" t="s">
        <v>80</v>
      </c>
      <c r="C10" s="269"/>
      <c r="D10" s="269"/>
      <c r="E10" s="269"/>
      <c r="F10" s="269"/>
      <c r="G10" s="269"/>
      <c r="H10" s="269"/>
      <c r="I10" s="269"/>
      <c r="J10" s="178"/>
      <c r="K10" s="173"/>
      <c r="L10" s="179"/>
      <c r="M10" s="76"/>
      <c r="N10" s="124"/>
      <c r="O10" s="77"/>
      <c r="P10" s="77"/>
      <c r="Q10" s="77"/>
      <c r="R10" s="78"/>
      <c r="U10" s="5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</row>
    <row r="11" spans="1:57" s="2" customFormat="1" ht="18" customHeight="1" x14ac:dyDescent="0.3">
      <c r="A11" s="90" t="s">
        <v>46</v>
      </c>
      <c r="B11" s="268" t="s">
        <v>80</v>
      </c>
      <c r="C11" s="269"/>
      <c r="D11" s="269"/>
      <c r="E11" s="269"/>
      <c r="F11" s="269"/>
      <c r="G11" s="269"/>
      <c r="H11" s="269"/>
      <c r="I11" s="269"/>
      <c r="J11" s="178"/>
      <c r="K11" s="178"/>
      <c r="L11" s="179"/>
      <c r="M11" s="76"/>
      <c r="N11" s="124"/>
      <c r="O11" s="77"/>
      <c r="P11" s="77"/>
      <c r="Q11" s="77"/>
      <c r="R11" s="78"/>
      <c r="U11" s="5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</row>
    <row r="12" spans="1:57" s="2" customFormat="1" ht="18.75" customHeight="1" thickBot="1" x14ac:dyDescent="0.35">
      <c r="A12" s="91" t="s">
        <v>81</v>
      </c>
      <c r="B12" s="270" t="s">
        <v>85</v>
      </c>
      <c r="C12" s="271"/>
      <c r="D12" s="271"/>
      <c r="E12" s="271"/>
      <c r="F12" s="271"/>
      <c r="G12" s="271"/>
      <c r="H12" s="271"/>
      <c r="I12" s="271"/>
      <c r="J12" s="185"/>
      <c r="K12" s="185"/>
      <c r="L12" s="186"/>
      <c r="M12" s="76"/>
      <c r="N12" s="124"/>
      <c r="O12" s="77"/>
      <c r="P12" s="77"/>
      <c r="Q12" s="77"/>
      <c r="R12" s="78"/>
      <c r="U12" s="5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</row>
    <row r="13" spans="1:57" ht="57" customHeight="1" thickBot="1" x14ac:dyDescent="0.25">
      <c r="A13" s="152"/>
      <c r="B13" s="259" t="s">
        <v>73</v>
      </c>
      <c r="C13" s="260"/>
      <c r="D13" s="259" t="s">
        <v>68</v>
      </c>
      <c r="E13" s="260"/>
      <c r="F13" s="261" t="s">
        <v>71</v>
      </c>
      <c r="G13" s="262"/>
      <c r="H13" s="244" t="s">
        <v>31</v>
      </c>
      <c r="I13" s="246" t="s">
        <v>5</v>
      </c>
      <c r="J13" s="246" t="s">
        <v>6</v>
      </c>
      <c r="K13" s="246" t="s">
        <v>7</v>
      </c>
      <c r="L13" s="248" t="s">
        <v>32</v>
      </c>
      <c r="M13" s="73"/>
      <c r="N13" s="125"/>
      <c r="O13" s="74"/>
      <c r="P13" s="74"/>
      <c r="Q13" s="74"/>
      <c r="R13" s="75"/>
      <c r="U13" s="57"/>
    </row>
    <row r="14" spans="1:57" ht="24.75" customHeight="1" thickBot="1" x14ac:dyDescent="0.25">
      <c r="A14" s="172" t="s">
        <v>74</v>
      </c>
      <c r="B14" s="153" t="s">
        <v>49</v>
      </c>
      <c r="C14" s="154" t="s">
        <v>0</v>
      </c>
      <c r="D14" s="227" t="s">
        <v>49</v>
      </c>
      <c r="E14" s="155" t="s">
        <v>0</v>
      </c>
      <c r="F14" s="156" t="s">
        <v>49</v>
      </c>
      <c r="G14" s="228" t="s">
        <v>0</v>
      </c>
      <c r="H14" s="245"/>
      <c r="I14" s="247"/>
      <c r="J14" s="247"/>
      <c r="K14" s="247"/>
      <c r="L14" s="249"/>
      <c r="M14" s="239"/>
      <c r="N14" s="240"/>
      <c r="O14" s="240"/>
      <c r="P14" s="240"/>
      <c r="Q14" s="240"/>
      <c r="R14" s="241"/>
      <c r="U14" s="57"/>
    </row>
    <row r="15" spans="1:57" ht="73.5" customHeight="1" x14ac:dyDescent="0.2">
      <c r="A15" s="92"/>
      <c r="B15" s="263" t="s">
        <v>86</v>
      </c>
      <c r="C15" s="264"/>
      <c r="D15" s="264"/>
      <c r="E15" s="264"/>
      <c r="F15" s="264"/>
      <c r="G15" s="264"/>
      <c r="H15" s="264"/>
      <c r="I15" s="264"/>
      <c r="J15" s="183"/>
      <c r="K15" s="183"/>
      <c r="L15" s="184"/>
      <c r="M15" s="33" t="s">
        <v>22</v>
      </c>
      <c r="N15" s="29" t="s">
        <v>29</v>
      </c>
      <c r="O15" s="29" t="s">
        <v>30</v>
      </c>
      <c r="P15" s="29" t="s">
        <v>21</v>
      </c>
      <c r="Q15" s="29" t="s">
        <v>19</v>
      </c>
      <c r="R15" s="38" t="s">
        <v>20</v>
      </c>
      <c r="U15" s="57"/>
    </row>
    <row r="16" spans="1:57" ht="23.25" thickBot="1" x14ac:dyDescent="0.45">
      <c r="A16" s="93" t="s">
        <v>37</v>
      </c>
      <c r="B16" s="134"/>
      <c r="C16" s="265" t="s">
        <v>70</v>
      </c>
      <c r="D16" s="265"/>
      <c r="E16" s="265"/>
      <c r="F16" s="265"/>
      <c r="G16" s="265"/>
      <c r="H16" s="237"/>
      <c r="I16" s="237"/>
      <c r="J16" s="237"/>
      <c r="K16" s="237"/>
      <c r="L16" s="238"/>
      <c r="M16" s="48"/>
      <c r="N16" s="30"/>
      <c r="O16" s="30"/>
      <c r="P16" s="30"/>
      <c r="Q16" s="30"/>
      <c r="R16" s="31"/>
      <c r="U16" s="57"/>
    </row>
    <row r="17" spans="1:57" s="7" customFormat="1" ht="21.95" customHeight="1" x14ac:dyDescent="0.2">
      <c r="A17" s="94" t="s">
        <v>38</v>
      </c>
      <c r="B17" s="135"/>
      <c r="C17" s="95"/>
      <c r="D17" s="95"/>
      <c r="E17" s="95"/>
      <c r="F17" s="95"/>
      <c r="G17" s="95"/>
      <c r="H17" s="95"/>
      <c r="I17" s="95"/>
      <c r="J17" s="95"/>
      <c r="K17" s="95"/>
      <c r="L17" s="96"/>
      <c r="M17" s="39"/>
      <c r="N17" s="12"/>
      <c r="O17" s="12"/>
      <c r="P17" s="12"/>
      <c r="Q17" s="12"/>
      <c r="R17" s="13"/>
      <c r="U17" s="58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</row>
    <row r="18" spans="1:57" s="6" customFormat="1" ht="18" x14ac:dyDescent="0.2">
      <c r="A18" s="131" t="s">
        <v>50</v>
      </c>
      <c r="B18" s="140"/>
      <c r="C18" s="229"/>
      <c r="D18" s="140"/>
      <c r="E18" s="229"/>
      <c r="F18" s="169">
        <f t="shared" ref="F18" si="0">B18-D18</f>
        <v>0</v>
      </c>
      <c r="G18" s="231">
        <f>C18-E18</f>
        <v>0</v>
      </c>
      <c r="H18" s="8"/>
      <c r="I18" s="9"/>
      <c r="J18" s="10"/>
      <c r="K18" s="114"/>
      <c r="L18" s="118"/>
      <c r="M18" s="40"/>
      <c r="N18" s="34"/>
      <c r="O18" s="34"/>
      <c r="P18" s="34"/>
      <c r="Q18" s="34"/>
      <c r="R18" s="41"/>
      <c r="U18" s="59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</row>
    <row r="19" spans="1:57" s="6" customFormat="1" ht="18" x14ac:dyDescent="0.2">
      <c r="A19" s="136" t="s">
        <v>51</v>
      </c>
      <c r="B19" s="148"/>
      <c r="C19" s="230"/>
      <c r="D19" s="148"/>
      <c r="E19" s="230"/>
      <c r="F19" s="169">
        <f t="shared" ref="F19:F21" si="1">B19-D19</f>
        <v>0</v>
      </c>
      <c r="G19" s="231">
        <f>C19-E19</f>
        <v>0</v>
      </c>
      <c r="H19" s="143"/>
      <c r="I19" s="144"/>
      <c r="J19" s="145"/>
      <c r="K19" s="146"/>
      <c r="L19" s="147"/>
      <c r="M19" s="40"/>
      <c r="N19" s="34"/>
      <c r="O19" s="34"/>
      <c r="P19" s="34"/>
      <c r="Q19" s="34"/>
      <c r="R19" s="41"/>
      <c r="U19" s="59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</row>
    <row r="20" spans="1:57" s="6" customFormat="1" ht="18" x14ac:dyDescent="0.2">
      <c r="A20" s="136" t="s">
        <v>52</v>
      </c>
      <c r="B20" s="148"/>
      <c r="C20" s="230"/>
      <c r="D20" s="148"/>
      <c r="E20" s="230"/>
      <c r="F20" s="169">
        <f t="shared" si="1"/>
        <v>0</v>
      </c>
      <c r="G20" s="231">
        <f t="shared" ref="G20:G21" si="2">C20-E20</f>
        <v>0</v>
      </c>
      <c r="H20" s="143"/>
      <c r="I20" s="144"/>
      <c r="J20" s="145"/>
      <c r="K20" s="146"/>
      <c r="L20" s="147"/>
      <c r="M20" s="40"/>
      <c r="N20" s="34"/>
      <c r="O20" s="34"/>
      <c r="P20" s="34"/>
      <c r="Q20" s="34"/>
      <c r="R20" s="41"/>
      <c r="U20" s="59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</row>
    <row r="21" spans="1:57" s="3" customFormat="1" ht="18" customHeight="1" x14ac:dyDescent="0.2">
      <c r="A21" s="278" t="s">
        <v>24</v>
      </c>
      <c r="B21" s="181"/>
      <c r="C21" s="232"/>
      <c r="D21" s="181"/>
      <c r="E21" s="232"/>
      <c r="F21" s="182">
        <f t="shared" si="1"/>
        <v>0</v>
      </c>
      <c r="G21" s="233">
        <f t="shared" si="2"/>
        <v>0</v>
      </c>
      <c r="H21" s="128"/>
      <c r="I21" s="98"/>
      <c r="J21" s="113"/>
      <c r="K21" s="98"/>
      <c r="L21" s="119"/>
      <c r="M21" s="47"/>
      <c r="N21" s="35"/>
      <c r="O21" s="35"/>
      <c r="P21" s="35"/>
      <c r="Q21" s="35"/>
      <c r="R21" s="42"/>
      <c r="U21" s="60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</row>
    <row r="22" spans="1:57" s="7" customFormat="1" ht="18" x14ac:dyDescent="0.2">
      <c r="A22" s="99" t="s">
        <v>65</v>
      </c>
      <c r="B22" s="139">
        <f t="shared" ref="B22:G22" si="3">SUM(B18:B21)</f>
        <v>0</v>
      </c>
      <c r="C22" s="149">
        <f t="shared" si="3"/>
        <v>0</v>
      </c>
      <c r="D22" s="150">
        <f t="shared" si="3"/>
        <v>0</v>
      </c>
      <c r="E22" s="151">
        <f t="shared" si="3"/>
        <v>0</v>
      </c>
      <c r="F22" s="139">
        <f t="shared" si="3"/>
        <v>0</v>
      </c>
      <c r="G22" s="149">
        <f t="shared" si="3"/>
        <v>0</v>
      </c>
      <c r="H22" s="129"/>
      <c r="I22" s="100"/>
      <c r="J22" s="105"/>
      <c r="K22" s="100"/>
      <c r="L22" s="120"/>
      <c r="M22" s="43">
        <f>SUM(M18:M21)</f>
        <v>0</v>
      </c>
      <c r="N22" s="15">
        <f>IF(C22-E22&gt;0,C22-E22,0)</f>
        <v>0</v>
      </c>
      <c r="O22" s="15">
        <f>IF(C22-E22&gt;0,0,C22-E22)</f>
        <v>0</v>
      </c>
      <c r="P22" s="15">
        <f>IF(C22=0,20000/7.5345,C22*0.2)</f>
        <v>2654.4561682925209</v>
      </c>
      <c r="Q22" s="16">
        <f>IF(AND(O22&lt;0,-O22&gt;P22),P22,-O22)</f>
        <v>0</v>
      </c>
      <c r="R22" s="14">
        <f>IF(E22+M22&gt;C22+P22,(C22+P22)-(E22+M22),IF(AND(M22&lt;0,IF(-O22&gt;P22,Q22+O22,0)&lt;0),0,IF(-O22&gt;P22,Q22+O22,0)))</f>
        <v>0</v>
      </c>
      <c r="U22" s="58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</row>
    <row r="23" spans="1:57" s="7" customFormat="1" ht="21.95" customHeight="1" x14ac:dyDescent="0.2">
      <c r="A23" s="101" t="s">
        <v>39</v>
      </c>
      <c r="B23" s="137"/>
      <c r="C23" s="95"/>
      <c r="D23" s="95"/>
      <c r="E23" s="95"/>
      <c r="F23" s="95"/>
      <c r="G23" s="95"/>
      <c r="H23" s="110"/>
      <c r="I23" s="110"/>
      <c r="J23" s="95"/>
      <c r="K23" s="107"/>
      <c r="L23" s="115"/>
      <c r="M23" s="39"/>
      <c r="N23" s="12"/>
      <c r="O23" s="12"/>
      <c r="P23" s="12"/>
      <c r="Q23" s="12"/>
      <c r="R23" s="13"/>
      <c r="U23" s="58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</row>
    <row r="24" spans="1:57" s="6" customFormat="1" ht="18" x14ac:dyDescent="0.2">
      <c r="A24" s="132" t="s">
        <v>53</v>
      </c>
      <c r="B24" s="140"/>
      <c r="C24" s="229"/>
      <c r="D24" s="140"/>
      <c r="E24" s="229"/>
      <c r="F24" s="169">
        <f t="shared" ref="F24:F27" si="4">B24-D24</f>
        <v>0</v>
      </c>
      <c r="G24" s="231">
        <f>C24-E24</f>
        <v>0</v>
      </c>
      <c r="H24" s="8"/>
      <c r="I24" s="9"/>
      <c r="J24" s="10"/>
      <c r="K24" s="114"/>
      <c r="L24" s="118"/>
      <c r="M24" s="40"/>
      <c r="N24" s="34"/>
      <c r="O24" s="34"/>
      <c r="P24" s="34"/>
      <c r="Q24" s="34"/>
      <c r="R24" s="41"/>
      <c r="U24" s="59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</row>
    <row r="25" spans="1:57" s="6" customFormat="1" ht="18" x14ac:dyDescent="0.2">
      <c r="A25" s="132" t="s">
        <v>54</v>
      </c>
      <c r="B25" s="148"/>
      <c r="C25" s="230"/>
      <c r="D25" s="148"/>
      <c r="E25" s="230"/>
      <c r="F25" s="169">
        <f t="shared" si="4"/>
        <v>0</v>
      </c>
      <c r="G25" s="231">
        <f>C25-E25</f>
        <v>0</v>
      </c>
      <c r="H25" s="8"/>
      <c r="I25" s="9"/>
      <c r="J25" s="10"/>
      <c r="K25" s="114"/>
      <c r="L25" s="118"/>
      <c r="M25" s="40"/>
      <c r="N25" s="34"/>
      <c r="O25" s="34"/>
      <c r="P25" s="34"/>
      <c r="Q25" s="34"/>
      <c r="R25" s="41"/>
      <c r="U25" s="59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</row>
    <row r="26" spans="1:57" s="6" customFormat="1" ht="18" x14ac:dyDescent="0.2">
      <c r="A26" s="132" t="s">
        <v>55</v>
      </c>
      <c r="B26" s="148"/>
      <c r="C26" s="230"/>
      <c r="D26" s="148"/>
      <c r="E26" s="230"/>
      <c r="F26" s="169">
        <f t="shared" si="4"/>
        <v>0</v>
      </c>
      <c r="G26" s="231">
        <f t="shared" ref="G26:G27" si="5">C26-E26</f>
        <v>0</v>
      </c>
      <c r="H26" s="8"/>
      <c r="I26" s="9"/>
      <c r="J26" s="10"/>
      <c r="K26" s="114"/>
      <c r="L26" s="118"/>
      <c r="M26" s="40"/>
      <c r="N26" s="34"/>
      <c r="O26" s="34"/>
      <c r="P26" s="34"/>
      <c r="Q26" s="34"/>
      <c r="R26" s="41"/>
      <c r="U26" s="59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</row>
    <row r="27" spans="1:57" ht="18" customHeight="1" x14ac:dyDescent="0.2">
      <c r="A27" s="278" t="s">
        <v>24</v>
      </c>
      <c r="B27" s="181"/>
      <c r="C27" s="232"/>
      <c r="D27" s="181"/>
      <c r="E27" s="232"/>
      <c r="F27" s="182">
        <f t="shared" si="4"/>
        <v>0</v>
      </c>
      <c r="G27" s="233">
        <f t="shared" si="5"/>
        <v>0</v>
      </c>
      <c r="H27" s="127"/>
      <c r="I27" s="97"/>
      <c r="J27" s="112"/>
      <c r="K27" s="97"/>
      <c r="L27" s="117"/>
      <c r="M27" s="47"/>
      <c r="N27" s="34"/>
      <c r="O27" s="34"/>
      <c r="P27" s="34"/>
      <c r="Q27" s="34"/>
      <c r="R27" s="41"/>
      <c r="U27" s="59"/>
      <c r="V27" s="68"/>
      <c r="W27" s="68"/>
    </row>
    <row r="28" spans="1:57" s="7" customFormat="1" ht="18" x14ac:dyDescent="0.2">
      <c r="A28" s="99" t="s">
        <v>66</v>
      </c>
      <c r="B28" s="139">
        <f t="shared" ref="B28:G28" si="6">SUM(B24:B27)</f>
        <v>0</v>
      </c>
      <c r="C28" s="149">
        <f t="shared" si="6"/>
        <v>0</v>
      </c>
      <c r="D28" s="150">
        <f t="shared" si="6"/>
        <v>0</v>
      </c>
      <c r="E28" s="151">
        <f t="shared" si="6"/>
        <v>0</v>
      </c>
      <c r="F28" s="139">
        <f t="shared" si="6"/>
        <v>0</v>
      </c>
      <c r="G28" s="149">
        <f t="shared" si="6"/>
        <v>0</v>
      </c>
      <c r="H28" s="129"/>
      <c r="I28" s="100"/>
      <c r="J28" s="105"/>
      <c r="K28" s="100"/>
      <c r="L28" s="120"/>
      <c r="M28" s="43">
        <f>SUM(M24:M27)</f>
        <v>0</v>
      </c>
      <c r="N28" s="15">
        <f>IF(C28-E28&gt;0,C28-E28,0)</f>
        <v>0</v>
      </c>
      <c r="O28" s="15">
        <f>IF(C28-E28&gt;0,0,C28-E28)</f>
        <v>0</v>
      </c>
      <c r="P28" s="15">
        <f>IF(C28=0,20000/7.5345,C28*0.2)</f>
        <v>2654.4561682925209</v>
      </c>
      <c r="Q28" s="16">
        <f>IF(AND(O28&lt;0,-O28&gt;P28),P28,-O28)</f>
        <v>0</v>
      </c>
      <c r="R28" s="14">
        <f>IF(E28+M28&gt;C28+P28,(C28+P28)-(E28+M28),IF(AND(M28&lt;0,IF(-O28&gt;P28,Q28+O28,0)&lt;0),0,IF(-O28&gt;P28,Q28+O28,0)))</f>
        <v>0</v>
      </c>
      <c r="U28" s="59"/>
      <c r="V28" s="68"/>
      <c r="W28" s="68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</row>
    <row r="29" spans="1:57" s="7" customFormat="1" ht="21.95" customHeight="1" x14ac:dyDescent="0.2">
      <c r="A29" s="101" t="s">
        <v>40</v>
      </c>
      <c r="B29" s="137"/>
      <c r="C29" s="95"/>
      <c r="D29" s="95"/>
      <c r="E29" s="95"/>
      <c r="F29" s="95"/>
      <c r="G29" s="95"/>
      <c r="H29" s="110"/>
      <c r="I29" s="110"/>
      <c r="J29" s="95"/>
      <c r="K29" s="107"/>
      <c r="L29" s="115"/>
      <c r="M29" s="39"/>
      <c r="N29" s="12"/>
      <c r="O29" s="12"/>
      <c r="P29" s="12"/>
      <c r="Q29" s="12"/>
      <c r="R29" s="13"/>
      <c r="U29" s="59"/>
      <c r="V29" s="68"/>
      <c r="W29" s="68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</row>
    <row r="30" spans="1:57" s="6" customFormat="1" ht="18" x14ac:dyDescent="0.2">
      <c r="A30" s="131" t="s">
        <v>56</v>
      </c>
      <c r="B30" s="140"/>
      <c r="C30" s="229"/>
      <c r="D30" s="140"/>
      <c r="E30" s="234"/>
      <c r="F30" s="169">
        <f t="shared" ref="F30:F33" si="7">B30-D30</f>
        <v>0</v>
      </c>
      <c r="G30" s="231">
        <f>C30-E30</f>
        <v>0</v>
      </c>
      <c r="H30" s="8"/>
      <c r="I30" s="9"/>
      <c r="J30" s="10"/>
      <c r="K30" s="114"/>
      <c r="L30" s="118"/>
      <c r="M30" s="40"/>
      <c r="N30" s="34"/>
      <c r="O30" s="34"/>
      <c r="P30" s="34"/>
      <c r="Q30" s="34"/>
      <c r="R30" s="41"/>
      <c r="U30" s="59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</row>
    <row r="31" spans="1:57" s="6" customFormat="1" ht="18" x14ac:dyDescent="0.2">
      <c r="A31" s="136" t="s">
        <v>57</v>
      </c>
      <c r="B31" s="148"/>
      <c r="C31" s="230"/>
      <c r="D31" s="148"/>
      <c r="E31" s="235"/>
      <c r="F31" s="169">
        <f t="shared" si="7"/>
        <v>0</v>
      </c>
      <c r="G31" s="231">
        <f>C31-E31</f>
        <v>0</v>
      </c>
      <c r="H31" s="8"/>
      <c r="I31" s="9"/>
      <c r="J31" s="10"/>
      <c r="K31" s="114"/>
      <c r="L31" s="118"/>
      <c r="M31" s="40"/>
      <c r="N31" s="34"/>
      <c r="O31" s="34"/>
      <c r="P31" s="34"/>
      <c r="Q31" s="34"/>
      <c r="R31" s="41"/>
      <c r="U31" s="59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</row>
    <row r="32" spans="1:57" s="6" customFormat="1" ht="18" x14ac:dyDescent="0.2">
      <c r="A32" s="136" t="s">
        <v>58</v>
      </c>
      <c r="B32" s="148"/>
      <c r="C32" s="230"/>
      <c r="D32" s="148"/>
      <c r="E32" s="235"/>
      <c r="F32" s="169">
        <f t="shared" si="7"/>
        <v>0</v>
      </c>
      <c r="G32" s="231">
        <f t="shared" ref="G32:G33" si="8">C32-E32</f>
        <v>0</v>
      </c>
      <c r="H32" s="8"/>
      <c r="I32" s="9"/>
      <c r="J32" s="10"/>
      <c r="K32" s="114"/>
      <c r="L32" s="118"/>
      <c r="M32" s="40"/>
      <c r="N32" s="34"/>
      <c r="O32" s="34"/>
      <c r="P32" s="34"/>
      <c r="Q32" s="34"/>
      <c r="R32" s="41"/>
      <c r="U32" s="59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</row>
    <row r="33" spans="1:57" ht="18" customHeight="1" x14ac:dyDescent="0.2">
      <c r="A33" s="278" t="s">
        <v>24</v>
      </c>
      <c r="B33" s="181"/>
      <c r="C33" s="232"/>
      <c r="D33" s="181"/>
      <c r="E33" s="236"/>
      <c r="F33" s="182">
        <f t="shared" si="7"/>
        <v>0</v>
      </c>
      <c r="G33" s="233">
        <f t="shared" si="8"/>
        <v>0</v>
      </c>
      <c r="H33" s="127"/>
      <c r="I33" s="97"/>
      <c r="J33" s="112"/>
      <c r="K33" s="97"/>
      <c r="L33" s="117"/>
      <c r="M33" s="47"/>
      <c r="N33" s="34"/>
      <c r="O33" s="34"/>
      <c r="P33" s="34"/>
      <c r="Q33" s="34"/>
      <c r="R33" s="41"/>
      <c r="U33" s="57"/>
    </row>
    <row r="34" spans="1:57" s="7" customFormat="1" ht="18" x14ac:dyDescent="0.2">
      <c r="A34" s="99" t="s">
        <v>88</v>
      </c>
      <c r="B34" s="139">
        <f t="shared" ref="B34:G34" si="9">SUM(B30:B33)</f>
        <v>0</v>
      </c>
      <c r="C34" s="149">
        <f t="shared" si="9"/>
        <v>0</v>
      </c>
      <c r="D34" s="150">
        <f t="shared" si="9"/>
        <v>0</v>
      </c>
      <c r="E34" s="157">
        <f t="shared" si="9"/>
        <v>0</v>
      </c>
      <c r="F34" s="139">
        <f t="shared" si="9"/>
        <v>0</v>
      </c>
      <c r="G34" s="149">
        <f t="shared" si="9"/>
        <v>0</v>
      </c>
      <c r="H34" s="129"/>
      <c r="I34" s="100"/>
      <c r="J34" s="105"/>
      <c r="K34" s="100"/>
      <c r="L34" s="120"/>
      <c r="M34" s="43">
        <f>SUM(M30:M33)</f>
        <v>0</v>
      </c>
      <c r="N34" s="15">
        <f>IF(C34-E34&gt;0,C34-E34,0)</f>
        <v>0</v>
      </c>
      <c r="O34" s="15">
        <f>IF(C34-E34&gt;0,0,C34-E34)</f>
        <v>0</v>
      </c>
      <c r="P34" s="15">
        <f>IF(C34=0,20000/7.5345,C34*0.2)</f>
        <v>2654.4561682925209</v>
      </c>
      <c r="Q34" s="16">
        <f>IF(AND(O34&lt;0,-O34&gt;P34),P34,-O34)</f>
        <v>0</v>
      </c>
      <c r="R34" s="14">
        <f>IF(E34+M34&gt;C34+P34,(C34+P34)-(E34+M34),IF(AND(M34&lt;0,IF(-O34&gt;P34,Q34+O34,0)&lt;0),0,IF(-O34&gt;P34,Q34+O34,0)))</f>
        <v>0</v>
      </c>
      <c r="U34" s="58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</row>
    <row r="35" spans="1:57" s="7" customFormat="1" ht="21.95" customHeight="1" x14ac:dyDescent="0.2">
      <c r="A35" s="101" t="s">
        <v>41</v>
      </c>
      <c r="B35" s="137"/>
      <c r="C35" s="95"/>
      <c r="D35" s="95"/>
      <c r="E35" s="95"/>
      <c r="F35" s="95"/>
      <c r="G35" s="95"/>
      <c r="H35" s="110"/>
      <c r="I35" s="110"/>
      <c r="J35" s="95"/>
      <c r="K35" s="107"/>
      <c r="L35" s="115"/>
      <c r="M35" s="39"/>
      <c r="N35" s="12"/>
      <c r="O35" s="12"/>
      <c r="P35" s="12"/>
      <c r="Q35" s="12"/>
      <c r="R35" s="13"/>
      <c r="U35" s="58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</row>
    <row r="36" spans="1:57" s="7" customFormat="1" ht="18" x14ac:dyDescent="0.2">
      <c r="A36" s="133" t="s">
        <v>59</v>
      </c>
      <c r="B36" s="140"/>
      <c r="C36" s="229"/>
      <c r="D36" s="140"/>
      <c r="E36" s="229"/>
      <c r="F36" s="169">
        <f t="shared" ref="F36:F39" si="10">B36-D36</f>
        <v>0</v>
      </c>
      <c r="G36" s="231">
        <f>C36-E36</f>
        <v>0</v>
      </c>
      <c r="H36" s="8"/>
      <c r="I36" s="9"/>
      <c r="J36" s="10"/>
      <c r="K36" s="114"/>
      <c r="L36" s="118"/>
      <c r="M36" s="40"/>
      <c r="N36" s="36"/>
      <c r="O36" s="36"/>
      <c r="P36" s="36"/>
      <c r="Q36" s="36"/>
      <c r="R36" s="44"/>
      <c r="U36" s="58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</row>
    <row r="37" spans="1:57" s="7" customFormat="1" ht="18" x14ac:dyDescent="0.2">
      <c r="A37" s="138" t="s">
        <v>60</v>
      </c>
      <c r="B37" s="148"/>
      <c r="C37" s="230"/>
      <c r="D37" s="148"/>
      <c r="E37" s="230"/>
      <c r="F37" s="169">
        <f t="shared" si="10"/>
        <v>0</v>
      </c>
      <c r="G37" s="231">
        <f>C37-E37</f>
        <v>0</v>
      </c>
      <c r="H37" s="8"/>
      <c r="I37" s="9"/>
      <c r="J37" s="10"/>
      <c r="K37" s="114"/>
      <c r="L37" s="118"/>
      <c r="M37" s="40"/>
      <c r="N37" s="34"/>
      <c r="O37" s="34"/>
      <c r="P37" s="34"/>
      <c r="Q37" s="34"/>
      <c r="R37" s="41"/>
      <c r="U37" s="58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</row>
    <row r="38" spans="1:57" s="7" customFormat="1" ht="18" x14ac:dyDescent="0.2">
      <c r="A38" s="138" t="s">
        <v>61</v>
      </c>
      <c r="B38" s="148"/>
      <c r="C38" s="230"/>
      <c r="D38" s="148"/>
      <c r="E38" s="230"/>
      <c r="F38" s="169">
        <f t="shared" si="10"/>
        <v>0</v>
      </c>
      <c r="G38" s="231">
        <f t="shared" ref="G38:G39" si="11">C38-E38</f>
        <v>0</v>
      </c>
      <c r="H38" s="8"/>
      <c r="I38" s="9"/>
      <c r="J38" s="10"/>
      <c r="K38" s="114"/>
      <c r="L38" s="118"/>
      <c r="M38" s="40"/>
      <c r="N38" s="34"/>
      <c r="O38" s="34"/>
      <c r="P38" s="34"/>
      <c r="Q38" s="34"/>
      <c r="R38" s="41"/>
      <c r="U38" s="58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</row>
    <row r="39" spans="1:57" s="7" customFormat="1" ht="18" customHeight="1" x14ac:dyDescent="0.2">
      <c r="A39" s="278" t="s">
        <v>24</v>
      </c>
      <c r="B39" s="181"/>
      <c r="C39" s="232"/>
      <c r="D39" s="181"/>
      <c r="E39" s="232"/>
      <c r="F39" s="182">
        <f t="shared" si="10"/>
        <v>0</v>
      </c>
      <c r="G39" s="233">
        <f t="shared" si="11"/>
        <v>0</v>
      </c>
      <c r="H39" s="127"/>
      <c r="I39" s="97"/>
      <c r="J39" s="112"/>
      <c r="K39" s="97"/>
      <c r="L39" s="117"/>
      <c r="M39" s="47"/>
      <c r="N39" s="34"/>
      <c r="O39" s="34"/>
      <c r="P39" s="34"/>
      <c r="Q39" s="34"/>
      <c r="R39" s="41"/>
      <c r="U39" s="58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</row>
    <row r="40" spans="1:57" s="7" customFormat="1" ht="18.75" thickBot="1" x14ac:dyDescent="0.25">
      <c r="A40" s="102" t="s">
        <v>67</v>
      </c>
      <c r="B40" s="141">
        <f t="shared" ref="B40:G40" si="12">SUM(B36:B39)</f>
        <v>0</v>
      </c>
      <c r="C40" s="160">
        <f t="shared" si="12"/>
        <v>0</v>
      </c>
      <c r="D40" s="158">
        <f t="shared" si="12"/>
        <v>0</v>
      </c>
      <c r="E40" s="159">
        <f t="shared" si="12"/>
        <v>0</v>
      </c>
      <c r="F40" s="141">
        <f t="shared" si="12"/>
        <v>0</v>
      </c>
      <c r="G40" s="160">
        <f t="shared" si="12"/>
        <v>0</v>
      </c>
      <c r="H40" s="130"/>
      <c r="I40" s="103"/>
      <c r="J40" s="106"/>
      <c r="K40" s="103"/>
      <c r="L40" s="121"/>
      <c r="M40" s="45">
        <f>SUM(M36:M39)</f>
        <v>0</v>
      </c>
      <c r="N40" s="15">
        <f>IF(C40-E40&gt;0,C40-E40,0)</f>
        <v>0</v>
      </c>
      <c r="O40" s="15">
        <f>IF(C40-E40&gt;0,0,C40-E40)</f>
        <v>0</v>
      </c>
      <c r="P40" s="15">
        <f>IF(C40=0,20000/7.5345,C40*0.2)</f>
        <v>2654.4561682925209</v>
      </c>
      <c r="Q40" s="16">
        <f>IF(AND(O40&lt;0,-O40&gt;P40),P40,-O40)</f>
        <v>0</v>
      </c>
      <c r="R40" s="14">
        <f>IF(E40+M40&gt;C40+P40,(C40+P40)-(E40+M40),IF(AND(M40&lt;0,IF(-O40&gt;P40,Q40+O40,0)&lt;0),0,IF(-O40&gt;P40,Q40+O40,0)))</f>
        <v>0</v>
      </c>
      <c r="U40" s="58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</row>
    <row r="41" spans="1:57" s="7" customFormat="1" ht="21.95" customHeight="1" x14ac:dyDescent="0.2">
      <c r="A41" s="101" t="s">
        <v>42</v>
      </c>
      <c r="B41" s="137"/>
      <c r="C41" s="95"/>
      <c r="D41" s="95"/>
      <c r="E41" s="95"/>
      <c r="F41" s="95"/>
      <c r="G41" s="95"/>
      <c r="H41" s="110"/>
      <c r="I41" s="110"/>
      <c r="J41" s="95"/>
      <c r="K41" s="107"/>
      <c r="L41" s="115"/>
      <c r="M41" s="39"/>
      <c r="N41" s="87"/>
      <c r="O41" s="87"/>
      <c r="P41" s="87"/>
      <c r="Q41" s="87"/>
      <c r="R41" s="88"/>
      <c r="U41" s="58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</row>
    <row r="42" spans="1:57" s="6" customFormat="1" ht="18" x14ac:dyDescent="0.2">
      <c r="A42" s="133" t="s">
        <v>62</v>
      </c>
      <c r="B42" s="140"/>
      <c r="C42" s="229"/>
      <c r="D42" s="140"/>
      <c r="E42" s="229"/>
      <c r="F42" s="169">
        <f t="shared" ref="F42:F45" si="13">B42-D42</f>
        <v>0</v>
      </c>
      <c r="G42" s="231">
        <f>C42-E42</f>
        <v>0</v>
      </c>
      <c r="H42" s="163"/>
      <c r="I42" s="9"/>
      <c r="J42" s="10"/>
      <c r="K42" s="114"/>
      <c r="L42" s="118"/>
      <c r="M42" s="40"/>
      <c r="N42" s="36"/>
      <c r="O42" s="36"/>
      <c r="P42" s="36"/>
      <c r="Q42" s="36"/>
      <c r="R42" s="44"/>
      <c r="U42" s="59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</row>
    <row r="43" spans="1:57" s="6" customFormat="1" ht="18" x14ac:dyDescent="0.2">
      <c r="A43" s="138" t="s">
        <v>63</v>
      </c>
      <c r="B43" s="148"/>
      <c r="C43" s="230"/>
      <c r="D43" s="148"/>
      <c r="E43" s="230"/>
      <c r="F43" s="169">
        <f t="shared" ref="F43" si="14">B43-D43</f>
        <v>0</v>
      </c>
      <c r="G43" s="231">
        <f t="shared" ref="G43" si="15">C43-E43</f>
        <v>0</v>
      </c>
      <c r="H43" s="163"/>
      <c r="I43" s="9"/>
      <c r="J43" s="10"/>
      <c r="K43" s="114"/>
      <c r="L43" s="118"/>
      <c r="M43" s="40"/>
      <c r="N43" s="34"/>
      <c r="O43" s="34"/>
      <c r="P43" s="34"/>
      <c r="Q43" s="34"/>
      <c r="R43" s="41"/>
      <c r="U43" s="59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</row>
    <row r="44" spans="1:57" s="6" customFormat="1" ht="18" x14ac:dyDescent="0.2">
      <c r="A44" s="138" t="s">
        <v>64</v>
      </c>
      <c r="B44" s="148"/>
      <c r="C44" s="230"/>
      <c r="D44" s="148"/>
      <c r="E44" s="230"/>
      <c r="F44" s="169">
        <f t="shared" si="13"/>
        <v>0</v>
      </c>
      <c r="G44" s="231">
        <f t="shared" ref="G44:G45" si="16">C44-E44</f>
        <v>0</v>
      </c>
      <c r="H44" s="163"/>
      <c r="I44" s="9"/>
      <c r="J44" s="10"/>
      <c r="K44" s="114"/>
      <c r="L44" s="118"/>
      <c r="M44" s="40"/>
      <c r="N44" s="34"/>
      <c r="O44" s="34"/>
      <c r="P44" s="34"/>
      <c r="Q44" s="34"/>
      <c r="R44" s="41"/>
      <c r="U44" s="59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</row>
    <row r="45" spans="1:57" ht="18" customHeight="1" x14ac:dyDescent="0.2">
      <c r="A45" s="278" t="s">
        <v>24</v>
      </c>
      <c r="B45" s="181"/>
      <c r="C45" s="232"/>
      <c r="D45" s="181"/>
      <c r="E45" s="232"/>
      <c r="F45" s="182">
        <f t="shared" si="13"/>
        <v>0</v>
      </c>
      <c r="G45" s="233">
        <f t="shared" si="16"/>
        <v>0</v>
      </c>
      <c r="H45" s="170"/>
      <c r="I45" s="97"/>
      <c r="J45" s="112"/>
      <c r="K45" s="97"/>
      <c r="L45" s="117"/>
      <c r="M45" s="47"/>
      <c r="N45" s="34"/>
      <c r="O45" s="34"/>
      <c r="P45" s="34"/>
      <c r="Q45" s="34"/>
      <c r="R45" s="41"/>
      <c r="U45" s="57"/>
    </row>
    <row r="46" spans="1:57" s="7" customFormat="1" ht="18.75" thickBot="1" x14ac:dyDescent="0.25">
      <c r="A46" s="102" t="s">
        <v>89</v>
      </c>
      <c r="B46" s="141">
        <f t="shared" ref="B46:G46" si="17">SUM(B42:B45)</f>
        <v>0</v>
      </c>
      <c r="C46" s="160">
        <f t="shared" si="17"/>
        <v>0</v>
      </c>
      <c r="D46" s="158">
        <f t="shared" si="17"/>
        <v>0</v>
      </c>
      <c r="E46" s="159">
        <f t="shared" si="17"/>
        <v>0</v>
      </c>
      <c r="F46" s="141">
        <f t="shared" si="17"/>
        <v>0</v>
      </c>
      <c r="G46" s="160">
        <f t="shared" si="17"/>
        <v>0</v>
      </c>
      <c r="H46" s="164"/>
      <c r="I46" s="103"/>
      <c r="J46" s="106"/>
      <c r="K46" s="103"/>
      <c r="L46" s="121"/>
      <c r="M46" s="45">
        <f>SUM(M42:M45)</f>
        <v>0</v>
      </c>
      <c r="N46" s="15">
        <f>IF(C46-E46&gt;0,C46-E46,0)</f>
        <v>0</v>
      </c>
      <c r="O46" s="15">
        <f>IF(C46-E46&gt;0,0,C46-E46)</f>
        <v>0</v>
      </c>
      <c r="P46" s="15">
        <v>0</v>
      </c>
      <c r="Q46" s="16">
        <f>IF(AND(O46&lt;0,-O46&gt;P46),P46,-O46)</f>
        <v>0</v>
      </c>
      <c r="R46" s="14">
        <f>IF(E46+M46&gt;C46+P46,(C46+P46)-(E46+M46),IF(AND(M46&lt;0,IF(-O46&gt;P46,Q46+O46,0)&lt;0),0,IF(-O46&gt;P46,Q46+O46,0)))</f>
        <v>0</v>
      </c>
      <c r="U46" s="58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</row>
    <row r="47" spans="1:57" s="7" customFormat="1" ht="24.6" customHeight="1" thickBot="1" x14ac:dyDescent="0.25">
      <c r="A47" s="104" t="s">
        <v>43</v>
      </c>
      <c r="B47" s="142">
        <f t="shared" ref="B47:G47" si="18">B46+B40+B34+B28+B22</f>
        <v>0</v>
      </c>
      <c r="C47" s="168">
        <f t="shared" si="18"/>
        <v>0</v>
      </c>
      <c r="D47" s="161">
        <f t="shared" si="18"/>
        <v>0</v>
      </c>
      <c r="E47" s="166">
        <f t="shared" si="18"/>
        <v>0</v>
      </c>
      <c r="F47" s="142">
        <f t="shared" si="18"/>
        <v>0</v>
      </c>
      <c r="G47" s="168">
        <f t="shared" si="18"/>
        <v>0</v>
      </c>
      <c r="H47" s="165" t="str">
        <f>IF(OR(((C47-E47)&lt;&gt;G47),((B47-D47)&lt;&gt;F47)),"ᐊ   Molimo kopirati u stupce F i G formule iz prethodnog retka na novo dodanim stavkama!!!",IF(OR($E$47&gt;$C$47,$D$47&gt;$B$47),"ᐊ   Ostvareno ne može biti veće od planiranog!!",""))</f>
        <v/>
      </c>
      <c r="I47" s="108"/>
      <c r="J47" s="32"/>
      <c r="K47" s="108"/>
      <c r="L47" s="122"/>
      <c r="M47" s="46">
        <f t="shared" ref="M47:R47" si="19">M46+M40+M34+M28+M22</f>
        <v>0</v>
      </c>
      <c r="N47" s="37">
        <f t="shared" si="19"/>
        <v>0</v>
      </c>
      <c r="O47" s="37">
        <f t="shared" si="19"/>
        <v>0</v>
      </c>
      <c r="P47" s="37">
        <f t="shared" si="19"/>
        <v>10617.824673170084</v>
      </c>
      <c r="Q47" s="37">
        <f t="shared" si="19"/>
        <v>0</v>
      </c>
      <c r="R47" s="17">
        <f t="shared" si="19"/>
        <v>0</v>
      </c>
      <c r="U47" s="58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</row>
    <row r="48" spans="1:57" s="4" customFormat="1" ht="17.25" thickBot="1" x14ac:dyDescent="0.25">
      <c r="A48" s="85"/>
      <c r="B48" s="162"/>
      <c r="C48" s="167"/>
      <c r="D48" s="162"/>
      <c r="E48" s="167"/>
      <c r="F48" s="162"/>
      <c r="G48" s="167"/>
      <c r="H48" s="111"/>
      <c r="I48" s="111"/>
      <c r="J48" s="86"/>
      <c r="K48" s="109"/>
      <c r="L48" s="116"/>
      <c r="M48" s="18"/>
      <c r="N48" s="18"/>
      <c r="O48" s="18"/>
      <c r="P48" s="18"/>
      <c r="Q48" s="18"/>
      <c r="R48" s="18"/>
      <c r="U48" s="61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</row>
    <row r="49" spans="1:57" ht="105" customHeight="1" x14ac:dyDescent="0.2">
      <c r="A49" s="126" t="s">
        <v>87</v>
      </c>
      <c r="B49" s="126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71"/>
      <c r="P49" s="50"/>
      <c r="Q49" s="50"/>
      <c r="R49" s="50"/>
      <c r="S49" s="50"/>
      <c r="T49" s="50"/>
      <c r="U49" s="50"/>
    </row>
    <row r="50" spans="1:57" x14ac:dyDescent="0.2">
      <c r="A50" s="123" t="s">
        <v>36</v>
      </c>
      <c r="B50" s="123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</row>
    <row r="51" spans="1:57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</row>
    <row r="52" spans="1:57" s="11" customFormat="1" ht="21" hidden="1" customHeight="1" outlineLevel="1" x14ac:dyDescent="0.2">
      <c r="A52" s="250" t="s">
        <v>8</v>
      </c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2"/>
      <c r="U52" s="62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</row>
    <row r="53" spans="1:57" s="11" customFormat="1" ht="16.5" hidden="1" customHeight="1" outlineLevel="1" thickBot="1" x14ac:dyDescent="0.25">
      <c r="A53" s="253"/>
      <c r="B53" s="254"/>
      <c r="C53" s="254"/>
      <c r="D53" s="254"/>
      <c r="E53" s="254"/>
      <c r="F53" s="254"/>
      <c r="G53" s="254"/>
      <c r="H53" s="254"/>
      <c r="I53" s="254"/>
      <c r="J53" s="255"/>
      <c r="K53" s="255"/>
      <c r="L53" s="256"/>
      <c r="U53" s="62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</row>
    <row r="54" spans="1:57" s="11" customFormat="1" ht="0.95" hidden="1" customHeight="1" outlineLevel="1" x14ac:dyDescent="0.2">
      <c r="A54" s="190" t="s">
        <v>1</v>
      </c>
      <c r="B54" s="191"/>
      <c r="C54" s="191" t="s">
        <v>25</v>
      </c>
      <c r="D54" s="191"/>
      <c r="E54" s="191" t="s">
        <v>26</v>
      </c>
      <c r="F54" s="192"/>
      <c r="G54" s="192" t="s">
        <v>69</v>
      </c>
      <c r="H54" s="242" t="s">
        <v>9</v>
      </c>
      <c r="I54" s="193" t="s">
        <v>10</v>
      </c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</row>
    <row r="55" spans="1:57" s="11" customFormat="1" ht="0.95" hidden="1" customHeight="1" outlineLevel="1" x14ac:dyDescent="0.2">
      <c r="A55" s="257"/>
      <c r="B55" s="194"/>
      <c r="C55" s="194" t="s">
        <v>27</v>
      </c>
      <c r="D55" s="194"/>
      <c r="E55" s="194" t="s">
        <v>27</v>
      </c>
      <c r="F55" s="195"/>
      <c r="G55" s="194" t="s">
        <v>27</v>
      </c>
      <c r="H55" s="243"/>
      <c r="I55" s="196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</row>
    <row r="56" spans="1:57" s="11" customFormat="1" ht="0.95" hidden="1" customHeight="1" outlineLevel="1" x14ac:dyDescent="0.2">
      <c r="A56" s="258"/>
      <c r="B56" s="197"/>
      <c r="C56" s="197" t="s">
        <v>0</v>
      </c>
      <c r="D56" s="197"/>
      <c r="E56" s="197" t="s">
        <v>0</v>
      </c>
      <c r="F56" s="194"/>
      <c r="G56" s="194" t="s">
        <v>0</v>
      </c>
      <c r="H56" s="198"/>
      <c r="I56" s="199" t="s">
        <v>0</v>
      </c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</row>
    <row r="57" spans="1:57" s="19" customFormat="1" ht="0.95" hidden="1" customHeight="1" outlineLevel="1" x14ac:dyDescent="0.2">
      <c r="A57" s="200" t="s">
        <v>72</v>
      </c>
      <c r="B57" s="201"/>
      <c r="C57" s="201"/>
      <c r="D57" s="201"/>
      <c r="E57" s="201"/>
      <c r="F57" s="201"/>
      <c r="G57" s="201"/>
      <c r="H57" s="202">
        <v>1</v>
      </c>
      <c r="I57" s="203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</row>
    <row r="58" spans="1:57" s="11" customFormat="1" ht="0.95" hidden="1" customHeight="1" outlineLevel="1" x14ac:dyDescent="0.2">
      <c r="A58" s="204"/>
      <c r="B58" s="205"/>
      <c r="C58" s="205"/>
      <c r="D58" s="205"/>
      <c r="E58" s="205"/>
      <c r="F58" s="206"/>
      <c r="G58" s="206"/>
      <c r="H58" s="202">
        <v>2</v>
      </c>
      <c r="I58" s="203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</row>
    <row r="59" spans="1:57" s="11" customFormat="1" ht="0.95" hidden="1" customHeight="1" outlineLevel="1" x14ac:dyDescent="0.2">
      <c r="A59" s="207"/>
      <c r="B59" s="205"/>
      <c r="C59" s="205"/>
      <c r="D59" s="205"/>
      <c r="E59" s="205"/>
      <c r="F59" s="206"/>
      <c r="G59" s="206"/>
      <c r="H59" s="202">
        <v>3</v>
      </c>
      <c r="I59" s="203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</row>
    <row r="60" spans="1:57" s="11" customFormat="1" ht="0.95" hidden="1" customHeight="1" outlineLevel="1" x14ac:dyDescent="0.2">
      <c r="A60" s="208" t="s">
        <v>2</v>
      </c>
      <c r="B60" s="209"/>
      <c r="C60" s="209"/>
      <c r="D60" s="209"/>
      <c r="E60" s="209"/>
      <c r="F60" s="210"/>
      <c r="G60" s="210"/>
      <c r="H60" s="202">
        <v>4</v>
      </c>
      <c r="I60" s="203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</row>
    <row r="61" spans="1:57" s="19" customFormat="1" ht="0.95" hidden="1" customHeight="1" outlineLevel="1" thickBot="1" x14ac:dyDescent="0.25">
      <c r="A61" s="211" t="s">
        <v>3</v>
      </c>
      <c r="B61" s="212"/>
      <c r="C61" s="212">
        <f>SUM(C57:C60)</f>
        <v>0</v>
      </c>
      <c r="D61" s="212"/>
      <c r="E61" s="212">
        <f>SUM(E57:E60)</f>
        <v>0</v>
      </c>
      <c r="F61" s="212"/>
      <c r="G61" s="212">
        <f>SUM(G57:G60)</f>
        <v>0</v>
      </c>
      <c r="H61" s="202">
        <v>5</v>
      </c>
      <c r="I61" s="203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</row>
    <row r="62" spans="1:57" s="19" customFormat="1" ht="0.95" hidden="1" customHeight="1" outlineLevel="1" x14ac:dyDescent="0.2">
      <c r="A62" s="213" t="s">
        <v>4</v>
      </c>
      <c r="B62" s="214"/>
      <c r="C62" s="214">
        <f>C61+C47</f>
        <v>0</v>
      </c>
      <c r="D62" s="214"/>
      <c r="E62" s="214">
        <f>E61+E47</f>
        <v>0</v>
      </c>
      <c r="F62" s="214"/>
      <c r="G62" s="214">
        <f>G61+G47</f>
        <v>0</v>
      </c>
      <c r="H62" s="215" t="s">
        <v>11</v>
      </c>
      <c r="I62" s="216">
        <f>SUM(I57:I61)</f>
        <v>0</v>
      </c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</row>
    <row r="63" spans="1:57" s="20" customFormat="1" ht="0.95" hidden="1" customHeight="1" outlineLevel="1" x14ac:dyDescent="0.2">
      <c r="A63" s="217"/>
      <c r="B63" s="218"/>
      <c r="C63" s="219"/>
      <c r="D63" s="219"/>
      <c r="E63" s="219"/>
      <c r="F63" s="219"/>
      <c r="G63" s="219"/>
      <c r="H63" s="220" t="s">
        <v>33</v>
      </c>
      <c r="I63" s="203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</row>
    <row r="64" spans="1:57" s="11" customFormat="1" ht="0.95" hidden="1" customHeight="1" outlineLevel="1" thickBot="1" x14ac:dyDescent="0.25">
      <c r="A64" s="221"/>
      <c r="B64" s="222"/>
      <c r="C64" s="223" t="s">
        <v>28</v>
      </c>
      <c r="D64" s="224"/>
      <c r="E64" s="224">
        <f>C61-E61</f>
        <v>0</v>
      </c>
      <c r="F64" s="224"/>
      <c r="G64" s="224">
        <f>E61-G61</f>
        <v>0</v>
      </c>
      <c r="H64" s="225" t="s">
        <v>34</v>
      </c>
      <c r="I64" s="226">
        <f>I63-I62</f>
        <v>0</v>
      </c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</row>
    <row r="65" spans="1:57" s="11" customFormat="1" ht="18" hidden="1" outlineLevel="1" x14ac:dyDescent="0.35">
      <c r="A65" s="21" t="s">
        <v>12</v>
      </c>
      <c r="B65" s="21"/>
      <c r="C65" s="80">
        <f>SUMIF(O22:O46,"&lt;0",O22:O46)</f>
        <v>0</v>
      </c>
      <c r="D65" s="79"/>
      <c r="E65" s="79"/>
      <c r="F65" s="79"/>
      <c r="G65" s="79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</row>
    <row r="66" spans="1:57" s="11" customFormat="1" ht="18" hidden="1" outlineLevel="1" x14ac:dyDescent="0.35">
      <c r="A66" s="22" t="s">
        <v>13</v>
      </c>
      <c r="B66" s="22"/>
      <c r="C66" s="81">
        <f>R47</f>
        <v>0</v>
      </c>
      <c r="D66" s="79"/>
      <c r="E66" s="79"/>
      <c r="F66" s="79"/>
      <c r="G66" s="79"/>
      <c r="H66" s="50"/>
      <c r="I66" s="50"/>
      <c r="J66" s="50"/>
      <c r="K66" s="50"/>
      <c r="L66" s="50"/>
      <c r="U66" s="62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</row>
    <row r="67" spans="1:57" s="11" customFormat="1" ht="18" hidden="1" outlineLevel="1" x14ac:dyDescent="0.35">
      <c r="A67" s="22" t="s">
        <v>14</v>
      </c>
      <c r="B67" s="22"/>
      <c r="C67" s="81">
        <f>Q47</f>
        <v>0</v>
      </c>
      <c r="D67" s="79"/>
      <c r="E67" s="79"/>
      <c r="F67" s="79"/>
      <c r="G67" s="79"/>
      <c r="H67" s="50"/>
      <c r="I67" s="50"/>
      <c r="J67" s="50"/>
      <c r="K67" s="50"/>
      <c r="L67" s="50"/>
      <c r="U67" s="62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</row>
    <row r="68" spans="1:57" s="11" customFormat="1" ht="18.75" hidden="1" outlineLevel="1" thickBot="1" x14ac:dyDescent="0.4">
      <c r="A68" s="23" t="s">
        <v>15</v>
      </c>
      <c r="B68" s="23"/>
      <c r="C68" s="82">
        <f>N47</f>
        <v>0</v>
      </c>
      <c r="D68" s="79"/>
      <c r="E68" s="79"/>
      <c r="F68" s="79"/>
      <c r="G68" s="79"/>
      <c r="H68" s="50"/>
      <c r="I68" s="50"/>
      <c r="J68" s="50"/>
      <c r="K68" s="50"/>
      <c r="L68" s="50"/>
      <c r="U68" s="62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</row>
    <row r="69" spans="1:57" s="11" customFormat="1" ht="18.75" hidden="1" outlineLevel="1" thickBot="1" x14ac:dyDescent="0.4">
      <c r="A69" s="24" t="s">
        <v>16</v>
      </c>
      <c r="B69" s="24"/>
      <c r="C69" s="83">
        <f>C71-C70</f>
        <v>0</v>
      </c>
      <c r="D69" s="79"/>
      <c r="E69" s="79"/>
      <c r="F69" s="79"/>
      <c r="G69" s="79"/>
      <c r="H69" s="50"/>
      <c r="I69" s="50"/>
      <c r="J69" s="50"/>
      <c r="K69" s="50"/>
      <c r="L69" s="50"/>
      <c r="U69" s="62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</row>
    <row r="70" spans="1:57" s="11" customFormat="1" ht="18.75" hidden="1" outlineLevel="1" thickBot="1" x14ac:dyDescent="0.4">
      <c r="A70" s="25" t="s">
        <v>17</v>
      </c>
      <c r="B70" s="25"/>
      <c r="C70" s="84">
        <f>M47+R47</f>
        <v>0</v>
      </c>
      <c r="D70" s="79"/>
      <c r="E70" s="79"/>
      <c r="F70" s="79"/>
      <c r="G70" s="79"/>
      <c r="H70" s="50"/>
      <c r="I70" s="50"/>
      <c r="J70" s="50"/>
      <c r="K70" s="50"/>
      <c r="L70" s="50"/>
      <c r="U70" s="62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</row>
    <row r="71" spans="1:57" s="11" customFormat="1" ht="18.75" hidden="1" outlineLevel="1" thickBot="1" x14ac:dyDescent="0.4">
      <c r="A71" s="25" t="s">
        <v>18</v>
      </c>
      <c r="B71" s="25"/>
      <c r="C71" s="84">
        <f>C47-E47</f>
        <v>0</v>
      </c>
      <c r="D71" s="79"/>
      <c r="E71" s="79"/>
      <c r="F71" s="79"/>
      <c r="G71" s="79"/>
      <c r="H71" s="50"/>
      <c r="I71" s="50"/>
      <c r="J71" s="50"/>
      <c r="K71" s="50"/>
      <c r="L71" s="50"/>
      <c r="U71" s="62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</row>
    <row r="72" spans="1:57" ht="15" hidden="1" outlineLevel="1" thickBot="1" x14ac:dyDescent="0.25">
      <c r="C72" s="54"/>
      <c r="D72" s="54"/>
      <c r="E72" s="54"/>
      <c r="F72" s="54"/>
      <c r="G72" s="54"/>
      <c r="H72" s="50"/>
      <c r="I72" s="50"/>
      <c r="J72" s="50"/>
      <c r="K72" s="50"/>
      <c r="L72" s="50"/>
      <c r="U72" s="57"/>
    </row>
    <row r="73" spans="1:57" ht="17.25" hidden="1" outlineLevel="1" thickBot="1" x14ac:dyDescent="0.25">
      <c r="A73" s="28" t="s">
        <v>23</v>
      </c>
      <c r="B73" s="54"/>
      <c r="C73" s="54"/>
      <c r="D73" s="54"/>
      <c r="E73" s="54"/>
      <c r="F73" s="54"/>
      <c r="G73" s="54"/>
      <c r="H73" s="50"/>
      <c r="I73" s="50"/>
      <c r="J73" s="50"/>
      <c r="K73" s="50"/>
      <c r="L73" s="50"/>
      <c r="U73" s="57"/>
    </row>
    <row r="74" spans="1:57" hidden="1" outlineLevel="1" x14ac:dyDescent="0.2">
      <c r="A74" s="26" t="str">
        <f>"Specifikacija utrošenih/neutrošenih sredstava po kategorijama:"</f>
        <v>Specifikacija utrošenih/neutrošenih sredstava po kategorijama:</v>
      </c>
      <c r="B74" s="54"/>
      <c r="C74" s="54"/>
      <c r="D74" s="54"/>
      <c r="E74" s="54"/>
      <c r="F74" s="54"/>
      <c r="G74" s="54"/>
      <c r="H74" s="50"/>
      <c r="I74" s="50"/>
      <c r="J74" s="50"/>
      <c r="K74" s="50"/>
      <c r="L74" s="50"/>
      <c r="U74" s="57"/>
    </row>
    <row r="75" spans="1:57" hidden="1" outlineLevel="1" x14ac:dyDescent="0.2">
      <c r="A75" s="26" t="str">
        <f>"1. Troškovi osoblja: planirano "&amp;TEXT(ROUND(C22,2),"#.##0,00")&amp;" EUR, utrošeno "&amp;TEXT(ROUND(E22,2),"#.##0,00")&amp;" EUR, "&amp;IF((C22-E22)&lt;0,"više utrošeno ","neutrošeno ")&amp;TEXT(ROUND(ABS(C22-E22),2),"#.##0,00")&amp;" EUR"</f>
        <v>1. Troškovi osoblja: planirano 0,00 EUR, utrošeno 0,00 EUR, neutrošeno 0,00 EUR</v>
      </c>
      <c r="B75" s="54"/>
      <c r="C75" s="54"/>
      <c r="D75" s="54"/>
      <c r="E75" s="54"/>
      <c r="F75" s="54"/>
      <c r="G75" s="54"/>
      <c r="H75" s="50"/>
      <c r="I75" s="50"/>
      <c r="J75" s="50"/>
      <c r="K75" s="50"/>
      <c r="L75" s="50"/>
      <c r="U75" s="57"/>
    </row>
    <row r="76" spans="1:57" hidden="1" outlineLevel="1" x14ac:dyDescent="0.2">
      <c r="A76" s="26" t="str">
        <f>"2. Troškovi putovanja: planirano "&amp;TEXT(ROUND(C28,2),"#.##0,00")&amp;" EUR, utrošeno "&amp;TEXT(ROUND(E28,2),"#.##0,00")&amp;" EUR, "&amp;IF((C28-E28)&lt;0,"više utrošeno ","neutrošeno ")&amp;TEXT(ROUND(ABS(C28-E28),2),"#.##0,00")&amp;" EUR"</f>
        <v>2. Troškovi putovanja: planirano 0,00 EUR, utrošeno 0,00 EUR, neutrošeno 0,00 EUR</v>
      </c>
      <c r="B76" s="54"/>
      <c r="C76" s="54"/>
      <c r="D76" s="54"/>
      <c r="E76" s="54"/>
      <c r="F76" s="54"/>
      <c r="G76" s="54"/>
      <c r="H76" s="50"/>
      <c r="I76" s="50"/>
      <c r="J76" s="50"/>
      <c r="K76" s="50"/>
      <c r="L76" s="50"/>
      <c r="U76" s="57"/>
    </row>
    <row r="77" spans="1:57" hidden="1" outlineLevel="1" x14ac:dyDescent="0.2">
      <c r="A77" s="26" t="str">
        <f>"3. Troškovi opreme: planirano "&amp;TEXT(ROUND(C34,2),"#.##0,00")&amp;" EUR, utrošeno "&amp;TEXT(ROUND(E34,2),"#.##0,00")&amp;" EUR, "&amp;IF((C34-E34)&lt;0,"više utrošeno ","neutrošeno ")&amp;TEXT(ROUND(ABS(C34-E34),2),"#.##0,00")&amp;" EUR"</f>
        <v>3. Troškovi opreme: planirano 0,00 EUR, utrošeno 0,00 EUR, neutrošeno 0,00 EUR</v>
      </c>
      <c r="B77" s="54"/>
      <c r="C77" s="54"/>
      <c r="D77" s="54"/>
      <c r="E77" s="54"/>
      <c r="F77" s="54"/>
      <c r="G77" s="54"/>
      <c r="H77" s="50"/>
      <c r="I77" s="50"/>
      <c r="J77" s="50"/>
      <c r="K77" s="50"/>
      <c r="L77" s="50"/>
      <c r="U77" s="57"/>
    </row>
    <row r="78" spans="1:57" hidden="1" outlineLevel="1" x14ac:dyDescent="0.2">
      <c r="A78" s="26" t="str">
        <f>"4. Troškovi potrošnog materijala: planirano "&amp;TEXT(ROUND(C40,2),"#.##0,00")&amp;" EUR, utrošeno "&amp;TEXT(ROUND(E40,2),"#.##0,00")&amp;" EUR, "&amp;IF((C40-E40)&lt;0,"više utrošeno ","neutrošeno ")&amp;TEXT(ROUND(ABS(C40-E40),2),"#.##0,00")&amp;" EUR"</f>
        <v>4. Troškovi potrošnog materijala: planirano 0,00 EUR, utrošeno 0,00 EUR, neutrošeno 0,00 EUR</v>
      </c>
      <c r="B78" s="54"/>
      <c r="C78" s="54"/>
      <c r="D78" s="54"/>
      <c r="E78" s="54"/>
      <c r="F78" s="54"/>
      <c r="G78" s="54"/>
      <c r="H78" s="50"/>
      <c r="I78" s="50"/>
      <c r="J78" s="50"/>
      <c r="K78" s="50"/>
      <c r="L78" s="50"/>
      <c r="U78" s="57"/>
    </row>
    <row r="79" spans="1:57" hidden="1" outlineLevel="1" x14ac:dyDescent="0.2">
      <c r="A79" s="26" t="str">
        <f>"5. Posredni i ostali troškovi: planirano "&amp;TEXT(ROUND(C46,2),"#.##0,00")&amp;" EUR, utrošeno "&amp;TEXT(ROUND(E46,2),"#.##0,00")&amp;" EUR, "&amp;IF((C46-E46)&lt;0,"više utrošeno ","neutrošeno ")&amp;TEXT(ROUND(ABS(C46-E46),2),"#.##0,00")&amp;" EUR"</f>
        <v>5. Posredni i ostali troškovi: planirano 0,00 EUR, utrošeno 0,00 EUR, neutrošeno 0,00 EUR</v>
      </c>
      <c r="B79" s="54"/>
      <c r="C79" s="54"/>
      <c r="D79" s="54"/>
      <c r="E79" s="54"/>
      <c r="F79" s="54"/>
      <c r="G79" s="54"/>
      <c r="H79" s="50"/>
      <c r="I79" s="50"/>
      <c r="J79" s="50"/>
      <c r="K79" s="50"/>
      <c r="L79" s="50"/>
      <c r="U79" s="57"/>
    </row>
    <row r="80" spans="1:57" ht="15" hidden="1" outlineLevel="1" thickBot="1" x14ac:dyDescent="0.25">
      <c r="A80" s="27"/>
      <c r="B80" s="54"/>
      <c r="C80" s="54"/>
      <c r="D80" s="54"/>
      <c r="E80" s="54"/>
      <c r="F80" s="54"/>
      <c r="G80" s="54"/>
      <c r="H80" s="50"/>
      <c r="I80" s="50"/>
      <c r="J80" s="50"/>
      <c r="K80" s="50"/>
      <c r="L80" s="50"/>
      <c r="U80" s="57"/>
    </row>
    <row r="81" spans="1:58" hidden="1" outlineLevel="1" x14ac:dyDescent="0.2">
      <c r="A81" s="50"/>
      <c r="B81" s="50"/>
      <c r="C81" s="54"/>
      <c r="D81" s="54"/>
      <c r="E81" s="54"/>
      <c r="F81" s="54"/>
      <c r="G81" s="54"/>
      <c r="H81" s="50"/>
      <c r="I81" s="50"/>
      <c r="J81" s="50"/>
      <c r="K81" s="50"/>
      <c r="L81" s="50"/>
      <c r="U81" s="57"/>
    </row>
    <row r="82" spans="1:58" hidden="1" collapsed="1" x14ac:dyDescent="0.2">
      <c r="A82" s="50"/>
      <c r="U82" s="57"/>
    </row>
    <row r="83" spans="1:58" x14ac:dyDescent="0.2">
      <c r="C83" s="52"/>
      <c r="D83" s="52"/>
      <c r="E83" s="52"/>
      <c r="F83" s="52"/>
      <c r="G83" s="52"/>
      <c r="H83" s="51"/>
      <c r="I83" s="51"/>
      <c r="J83" s="51"/>
      <c r="K83" s="51"/>
      <c r="L83" s="51"/>
      <c r="M83" s="53"/>
      <c r="N83" s="53"/>
      <c r="O83" s="53"/>
      <c r="P83" s="53"/>
      <c r="Q83" s="53"/>
      <c r="R83" s="53"/>
      <c r="S83" s="51"/>
      <c r="T83" s="51"/>
      <c r="U83" s="63"/>
    </row>
    <row r="84" spans="1:58" s="50" customFormat="1" x14ac:dyDescent="0.2">
      <c r="C84" s="54"/>
      <c r="D84" s="54"/>
      <c r="E84" s="54"/>
      <c r="F84" s="54"/>
      <c r="G84" s="54"/>
      <c r="M84" s="55"/>
      <c r="N84" s="55"/>
      <c r="O84" s="55"/>
      <c r="P84" s="55"/>
      <c r="Q84" s="55"/>
      <c r="R84" s="55"/>
      <c r="U84" s="64"/>
      <c r="BF84" s="49"/>
    </row>
    <row r="85" spans="1:58" s="50" customFormat="1" x14ac:dyDescent="0.2">
      <c r="C85" s="54"/>
      <c r="D85" s="54"/>
      <c r="E85" s="54"/>
      <c r="F85" s="54"/>
      <c r="G85" s="54"/>
      <c r="M85" s="55"/>
      <c r="N85" s="55"/>
      <c r="O85" s="55"/>
      <c r="P85" s="55"/>
      <c r="Q85" s="55"/>
      <c r="R85" s="55"/>
      <c r="U85" s="64"/>
      <c r="BF85" s="49"/>
    </row>
    <row r="86" spans="1:58" s="50" customFormat="1" x14ac:dyDescent="0.2">
      <c r="C86" s="54"/>
      <c r="D86" s="54"/>
      <c r="E86" s="54"/>
      <c r="F86" s="54"/>
      <c r="G86" s="54"/>
      <c r="M86" s="55"/>
      <c r="N86" s="55"/>
      <c r="O86" s="55"/>
      <c r="P86" s="55"/>
      <c r="Q86" s="55"/>
      <c r="R86" s="55"/>
      <c r="U86" s="64"/>
      <c r="BF86" s="49"/>
    </row>
    <row r="87" spans="1:58" s="50" customFormat="1" x14ac:dyDescent="0.2">
      <c r="C87" s="54"/>
      <c r="D87" s="54"/>
      <c r="E87" s="54"/>
      <c r="F87" s="54"/>
      <c r="G87" s="54"/>
      <c r="M87" s="55"/>
      <c r="N87" s="55"/>
      <c r="O87" s="55"/>
      <c r="P87" s="55"/>
      <c r="Q87" s="55"/>
      <c r="R87" s="55"/>
      <c r="U87" s="64"/>
      <c r="BF87" s="49"/>
    </row>
    <row r="88" spans="1:58" s="50" customFormat="1" x14ac:dyDescent="0.2">
      <c r="C88" s="54"/>
      <c r="D88" s="54"/>
      <c r="E88" s="54"/>
      <c r="F88" s="54"/>
      <c r="G88" s="54"/>
      <c r="M88" s="55"/>
      <c r="N88" s="55"/>
      <c r="O88" s="55"/>
      <c r="P88" s="55"/>
      <c r="Q88" s="55"/>
      <c r="R88" s="55"/>
      <c r="U88" s="64"/>
      <c r="BF88" s="49"/>
    </row>
    <row r="89" spans="1:58" s="50" customFormat="1" x14ac:dyDescent="0.2">
      <c r="C89" s="54"/>
      <c r="D89" s="54"/>
      <c r="E89" s="54"/>
      <c r="F89" s="54"/>
      <c r="G89" s="54"/>
      <c r="M89" s="55"/>
      <c r="N89" s="55"/>
      <c r="O89" s="55"/>
      <c r="P89" s="55"/>
      <c r="Q89" s="55"/>
      <c r="R89" s="55"/>
      <c r="U89" s="64"/>
      <c r="BF89" s="49"/>
    </row>
    <row r="90" spans="1:58" s="50" customFormat="1" x14ac:dyDescent="0.2">
      <c r="C90" s="54"/>
      <c r="D90" s="54"/>
      <c r="E90" s="54"/>
      <c r="F90" s="54"/>
      <c r="G90" s="54"/>
      <c r="M90" s="55"/>
      <c r="N90" s="55"/>
      <c r="O90" s="55"/>
      <c r="P90" s="55"/>
      <c r="Q90" s="55"/>
      <c r="R90" s="55"/>
      <c r="U90" s="64"/>
      <c r="BF90" s="49"/>
    </row>
    <row r="91" spans="1:58" s="50" customFormat="1" x14ac:dyDescent="0.2">
      <c r="C91" s="54"/>
      <c r="D91" s="54"/>
      <c r="E91" s="54"/>
      <c r="F91" s="54"/>
      <c r="G91" s="54"/>
      <c r="M91" s="55"/>
      <c r="N91" s="55"/>
      <c r="O91" s="55"/>
      <c r="P91" s="55"/>
      <c r="Q91" s="55"/>
      <c r="R91" s="55"/>
      <c r="U91" s="64"/>
      <c r="BF91" s="49"/>
    </row>
    <row r="92" spans="1:58" s="50" customFormat="1" x14ac:dyDescent="0.2">
      <c r="C92" s="54"/>
      <c r="D92" s="54"/>
      <c r="E92" s="54"/>
      <c r="F92" s="54"/>
      <c r="G92" s="54"/>
      <c r="M92" s="55"/>
      <c r="N92" s="55"/>
      <c r="O92" s="55"/>
      <c r="P92" s="55"/>
      <c r="Q92" s="55"/>
      <c r="R92" s="55"/>
      <c r="U92" s="64"/>
      <c r="BF92" s="49"/>
    </row>
    <row r="93" spans="1:58" s="50" customFormat="1" x14ac:dyDescent="0.2">
      <c r="C93" s="54"/>
      <c r="D93" s="54"/>
      <c r="E93" s="54"/>
      <c r="F93" s="54"/>
      <c r="G93" s="54"/>
      <c r="M93" s="55"/>
      <c r="N93" s="55"/>
      <c r="O93" s="55"/>
      <c r="P93" s="55"/>
      <c r="Q93" s="55"/>
      <c r="R93" s="55"/>
      <c r="U93" s="64"/>
      <c r="BF93" s="49"/>
    </row>
    <row r="94" spans="1:58" s="50" customFormat="1" x14ac:dyDescent="0.2">
      <c r="C94" s="54"/>
      <c r="D94" s="54"/>
      <c r="E94" s="54"/>
      <c r="F94" s="54"/>
      <c r="G94" s="54"/>
      <c r="M94" s="55"/>
      <c r="N94" s="55"/>
      <c r="O94" s="55"/>
      <c r="P94" s="55"/>
      <c r="Q94" s="55"/>
      <c r="R94" s="55"/>
      <c r="U94" s="64"/>
      <c r="BF94" s="49"/>
    </row>
    <row r="95" spans="1:58" s="50" customFormat="1" x14ac:dyDescent="0.2">
      <c r="C95" s="54"/>
      <c r="D95" s="54"/>
      <c r="E95" s="54"/>
      <c r="F95" s="54"/>
      <c r="G95" s="54"/>
      <c r="M95" s="55"/>
      <c r="N95" s="55"/>
      <c r="O95" s="55"/>
      <c r="P95" s="55"/>
      <c r="Q95" s="55"/>
      <c r="R95" s="55"/>
      <c r="U95" s="64"/>
      <c r="BF95" s="49"/>
    </row>
    <row r="96" spans="1:58" s="50" customFormat="1" x14ac:dyDescent="0.2">
      <c r="C96" s="54"/>
      <c r="D96" s="54"/>
      <c r="E96" s="54"/>
      <c r="F96" s="54"/>
      <c r="G96" s="54"/>
      <c r="M96" s="55"/>
      <c r="N96" s="55"/>
      <c r="O96" s="55"/>
      <c r="P96" s="55"/>
      <c r="Q96" s="55"/>
      <c r="R96" s="55"/>
      <c r="U96" s="64"/>
      <c r="BF96" s="49"/>
    </row>
    <row r="97" spans="3:58" s="50" customFormat="1" x14ac:dyDescent="0.2">
      <c r="C97" s="54"/>
      <c r="D97" s="54"/>
      <c r="E97" s="54"/>
      <c r="F97" s="54"/>
      <c r="G97" s="54"/>
      <c r="M97" s="55"/>
      <c r="N97" s="55"/>
      <c r="O97" s="55"/>
      <c r="P97" s="55"/>
      <c r="Q97" s="55"/>
      <c r="R97" s="55"/>
      <c r="U97" s="64"/>
      <c r="BF97" s="49"/>
    </row>
    <row r="98" spans="3:58" s="50" customFormat="1" x14ac:dyDescent="0.2">
      <c r="C98" s="54"/>
      <c r="D98" s="54"/>
      <c r="E98" s="54"/>
      <c r="F98" s="54"/>
      <c r="G98" s="54"/>
      <c r="M98" s="55"/>
      <c r="N98" s="55"/>
      <c r="O98" s="55"/>
      <c r="P98" s="55"/>
      <c r="Q98" s="55"/>
      <c r="R98" s="55"/>
      <c r="U98" s="64"/>
      <c r="BF98" s="49"/>
    </row>
    <row r="99" spans="3:58" s="50" customFormat="1" x14ac:dyDescent="0.2">
      <c r="C99" s="54"/>
      <c r="D99" s="54"/>
      <c r="E99" s="54"/>
      <c r="F99" s="54"/>
      <c r="G99" s="54"/>
      <c r="M99" s="55"/>
      <c r="N99" s="55"/>
      <c r="O99" s="55"/>
      <c r="P99" s="55"/>
      <c r="Q99" s="55"/>
      <c r="R99" s="55"/>
      <c r="U99" s="64"/>
      <c r="BF99" s="49"/>
    </row>
    <row r="100" spans="3:58" s="50" customFormat="1" x14ac:dyDescent="0.2">
      <c r="C100" s="54"/>
      <c r="D100" s="54"/>
      <c r="E100" s="54"/>
      <c r="F100" s="54"/>
      <c r="G100" s="54"/>
      <c r="M100" s="55"/>
      <c r="N100" s="55"/>
      <c r="O100" s="55"/>
      <c r="P100" s="55"/>
      <c r="Q100" s="55"/>
      <c r="R100" s="55"/>
      <c r="U100" s="64"/>
      <c r="BF100" s="49"/>
    </row>
    <row r="101" spans="3:58" s="50" customFormat="1" x14ac:dyDescent="0.2">
      <c r="C101" s="54"/>
      <c r="D101" s="54"/>
      <c r="E101" s="54"/>
      <c r="F101" s="54"/>
      <c r="G101" s="54"/>
      <c r="M101" s="55"/>
      <c r="N101" s="55"/>
      <c r="O101" s="55"/>
      <c r="P101" s="55"/>
      <c r="Q101" s="55"/>
      <c r="R101" s="55"/>
      <c r="U101" s="64"/>
      <c r="BF101" s="49"/>
    </row>
    <row r="102" spans="3:58" s="50" customFormat="1" x14ac:dyDescent="0.2">
      <c r="C102" s="54"/>
      <c r="D102" s="54"/>
      <c r="E102" s="54"/>
      <c r="F102" s="54"/>
      <c r="G102" s="54"/>
      <c r="M102" s="55"/>
      <c r="N102" s="55"/>
      <c r="O102" s="55"/>
      <c r="P102" s="55"/>
      <c r="Q102" s="55"/>
      <c r="R102" s="55"/>
      <c r="U102" s="64"/>
      <c r="BF102" s="49"/>
    </row>
    <row r="103" spans="3:58" s="50" customFormat="1" x14ac:dyDescent="0.2">
      <c r="C103" s="54"/>
      <c r="D103" s="54"/>
      <c r="E103" s="54"/>
      <c r="F103" s="54"/>
      <c r="G103" s="54"/>
      <c r="M103" s="55"/>
      <c r="N103" s="55"/>
      <c r="O103" s="55"/>
      <c r="P103" s="55"/>
      <c r="Q103" s="55"/>
      <c r="R103" s="55"/>
      <c r="U103" s="64"/>
      <c r="BF103" s="49"/>
    </row>
    <row r="104" spans="3:58" s="50" customFormat="1" x14ac:dyDescent="0.2">
      <c r="C104" s="54"/>
      <c r="D104" s="54"/>
      <c r="E104" s="54"/>
      <c r="F104" s="54"/>
      <c r="G104" s="54"/>
      <c r="M104" s="55"/>
      <c r="N104" s="55"/>
      <c r="O104" s="55"/>
      <c r="P104" s="55"/>
      <c r="Q104" s="55"/>
      <c r="R104" s="55"/>
      <c r="U104" s="64"/>
      <c r="BF104" s="49"/>
    </row>
    <row r="105" spans="3:58" s="50" customFormat="1" x14ac:dyDescent="0.2">
      <c r="C105" s="54"/>
      <c r="D105" s="54"/>
      <c r="E105" s="54"/>
      <c r="F105" s="54"/>
      <c r="G105" s="54"/>
      <c r="M105" s="55"/>
      <c r="N105" s="55"/>
      <c r="O105" s="55"/>
      <c r="P105" s="55"/>
      <c r="Q105" s="55"/>
      <c r="R105" s="55"/>
      <c r="U105" s="64"/>
      <c r="BF105" s="49"/>
    </row>
    <row r="106" spans="3:58" s="50" customFormat="1" x14ac:dyDescent="0.2">
      <c r="C106" s="54"/>
      <c r="D106" s="54"/>
      <c r="E106" s="54"/>
      <c r="F106" s="54"/>
      <c r="G106" s="54"/>
      <c r="M106" s="55"/>
      <c r="N106" s="55"/>
      <c r="O106" s="55"/>
      <c r="P106" s="55"/>
      <c r="Q106" s="55"/>
      <c r="R106" s="55"/>
      <c r="U106" s="64"/>
      <c r="BF106" s="49"/>
    </row>
    <row r="107" spans="3:58" s="50" customFormat="1" x14ac:dyDescent="0.2">
      <c r="C107" s="54"/>
      <c r="D107" s="54"/>
      <c r="E107" s="54"/>
      <c r="F107" s="54"/>
      <c r="G107" s="54"/>
      <c r="M107" s="55"/>
      <c r="N107" s="55"/>
      <c r="O107" s="55"/>
      <c r="P107" s="55"/>
      <c r="Q107" s="55"/>
      <c r="R107" s="55"/>
      <c r="U107" s="64"/>
      <c r="BF107" s="49"/>
    </row>
    <row r="108" spans="3:58" s="50" customFormat="1" x14ac:dyDescent="0.2">
      <c r="C108" s="54"/>
      <c r="D108" s="54"/>
      <c r="E108" s="54"/>
      <c r="F108" s="54"/>
      <c r="G108" s="54"/>
      <c r="M108" s="55"/>
      <c r="N108" s="55"/>
      <c r="O108" s="55"/>
      <c r="P108" s="55"/>
      <c r="Q108" s="55"/>
      <c r="R108" s="55"/>
      <c r="U108" s="64"/>
      <c r="BF108" s="49"/>
    </row>
    <row r="109" spans="3:58" s="50" customFormat="1" x14ac:dyDescent="0.2">
      <c r="C109" s="54"/>
      <c r="D109" s="54"/>
      <c r="E109" s="54"/>
      <c r="F109" s="54"/>
      <c r="G109" s="54"/>
      <c r="M109" s="55"/>
      <c r="N109" s="55"/>
      <c r="O109" s="55"/>
      <c r="P109" s="55"/>
      <c r="Q109" s="55"/>
      <c r="R109" s="55"/>
      <c r="U109" s="64"/>
      <c r="BF109" s="49"/>
    </row>
    <row r="110" spans="3:58" s="50" customFormat="1" x14ac:dyDescent="0.2">
      <c r="C110" s="54"/>
      <c r="D110" s="54"/>
      <c r="E110" s="54"/>
      <c r="F110" s="54"/>
      <c r="G110" s="54"/>
      <c r="M110" s="55"/>
      <c r="N110" s="55"/>
      <c r="O110" s="55"/>
      <c r="P110" s="55"/>
      <c r="Q110" s="55"/>
      <c r="R110" s="55"/>
      <c r="U110" s="64"/>
      <c r="BF110" s="49"/>
    </row>
    <row r="111" spans="3:58" s="50" customFormat="1" x14ac:dyDescent="0.2">
      <c r="C111" s="54"/>
      <c r="D111" s="54"/>
      <c r="E111" s="54"/>
      <c r="F111" s="54"/>
      <c r="G111" s="54"/>
      <c r="M111" s="55"/>
      <c r="N111" s="55"/>
      <c r="O111" s="55"/>
      <c r="P111" s="55"/>
      <c r="Q111" s="55"/>
      <c r="R111" s="55"/>
      <c r="U111" s="64"/>
      <c r="BF111" s="49"/>
    </row>
    <row r="112" spans="3:58" s="50" customFormat="1" x14ac:dyDescent="0.2">
      <c r="C112" s="54"/>
      <c r="D112" s="54"/>
      <c r="E112" s="54"/>
      <c r="F112" s="54"/>
      <c r="G112" s="54"/>
      <c r="M112" s="55"/>
      <c r="N112" s="55"/>
      <c r="O112" s="55"/>
      <c r="P112" s="55"/>
      <c r="Q112" s="55"/>
      <c r="R112" s="55"/>
      <c r="U112" s="64"/>
      <c r="BF112" s="49"/>
    </row>
    <row r="113" spans="3:58" s="50" customFormat="1" x14ac:dyDescent="0.2">
      <c r="C113" s="54"/>
      <c r="D113" s="54"/>
      <c r="E113" s="54"/>
      <c r="F113" s="54"/>
      <c r="G113" s="54"/>
      <c r="M113" s="55"/>
      <c r="N113" s="55"/>
      <c r="O113" s="55"/>
      <c r="P113" s="55"/>
      <c r="Q113" s="55"/>
      <c r="R113" s="55"/>
      <c r="U113" s="64"/>
      <c r="BF113" s="49"/>
    </row>
    <row r="114" spans="3:58" s="50" customFormat="1" x14ac:dyDescent="0.2">
      <c r="C114" s="54"/>
      <c r="D114" s="54"/>
      <c r="E114" s="54"/>
      <c r="F114" s="54"/>
      <c r="G114" s="54"/>
      <c r="M114" s="55"/>
      <c r="N114" s="55"/>
      <c r="O114" s="55"/>
      <c r="P114" s="55"/>
      <c r="Q114" s="55"/>
      <c r="R114" s="55"/>
      <c r="U114" s="64"/>
      <c r="BF114" s="49"/>
    </row>
    <row r="115" spans="3:58" s="50" customFormat="1" x14ac:dyDescent="0.2">
      <c r="C115" s="54"/>
      <c r="D115" s="54"/>
      <c r="E115" s="54"/>
      <c r="F115" s="54"/>
      <c r="G115" s="54"/>
      <c r="M115" s="55"/>
      <c r="N115" s="55"/>
      <c r="O115" s="55"/>
      <c r="P115" s="55"/>
      <c r="Q115" s="55"/>
      <c r="R115" s="55"/>
      <c r="U115" s="64"/>
      <c r="BF115" s="49"/>
    </row>
    <row r="116" spans="3:58" s="50" customFormat="1" x14ac:dyDescent="0.2">
      <c r="C116" s="54"/>
      <c r="D116" s="54"/>
      <c r="E116" s="54"/>
      <c r="F116" s="54"/>
      <c r="G116" s="54"/>
      <c r="M116" s="55"/>
      <c r="N116" s="55"/>
      <c r="O116" s="55"/>
      <c r="P116" s="55"/>
      <c r="Q116" s="55"/>
      <c r="R116" s="55"/>
      <c r="U116" s="64"/>
      <c r="BF116" s="49"/>
    </row>
    <row r="117" spans="3:58" s="50" customFormat="1" x14ac:dyDescent="0.2">
      <c r="C117" s="54"/>
      <c r="D117" s="54"/>
      <c r="E117" s="54"/>
      <c r="F117" s="54"/>
      <c r="G117" s="54"/>
      <c r="M117" s="55"/>
      <c r="N117" s="55"/>
      <c r="O117" s="55"/>
      <c r="P117" s="55"/>
      <c r="Q117" s="55"/>
      <c r="R117" s="55"/>
      <c r="U117" s="64"/>
      <c r="BF117" s="49"/>
    </row>
    <row r="118" spans="3:58" s="50" customFormat="1" x14ac:dyDescent="0.2">
      <c r="C118" s="54"/>
      <c r="D118" s="54"/>
      <c r="E118" s="54"/>
      <c r="F118" s="54"/>
      <c r="G118" s="54"/>
      <c r="M118" s="55"/>
      <c r="N118" s="55"/>
      <c r="O118" s="55"/>
      <c r="P118" s="55"/>
      <c r="Q118" s="55"/>
      <c r="R118" s="55"/>
      <c r="U118" s="64"/>
      <c r="BF118" s="49"/>
    </row>
    <row r="119" spans="3:58" s="50" customFormat="1" x14ac:dyDescent="0.2">
      <c r="C119" s="54"/>
      <c r="D119" s="54"/>
      <c r="E119" s="54"/>
      <c r="F119" s="54"/>
      <c r="G119" s="54"/>
      <c r="M119" s="55"/>
      <c r="N119" s="55"/>
      <c r="O119" s="55"/>
      <c r="P119" s="55"/>
      <c r="Q119" s="55"/>
      <c r="R119" s="55"/>
      <c r="U119" s="64"/>
      <c r="BF119" s="49"/>
    </row>
    <row r="120" spans="3:58" s="50" customFormat="1" x14ac:dyDescent="0.2">
      <c r="C120" s="54"/>
      <c r="D120" s="54"/>
      <c r="E120" s="54"/>
      <c r="F120" s="54"/>
      <c r="G120" s="54"/>
      <c r="M120" s="55"/>
      <c r="N120" s="55"/>
      <c r="O120" s="55"/>
      <c r="P120" s="55"/>
      <c r="Q120" s="55"/>
      <c r="R120" s="55"/>
      <c r="U120" s="64"/>
      <c r="BF120" s="49"/>
    </row>
    <row r="121" spans="3:58" s="50" customFormat="1" x14ac:dyDescent="0.2">
      <c r="C121" s="54"/>
      <c r="D121" s="54"/>
      <c r="E121" s="54"/>
      <c r="F121" s="54"/>
      <c r="G121" s="54"/>
      <c r="M121" s="55"/>
      <c r="N121" s="55"/>
      <c r="O121" s="55"/>
      <c r="P121" s="55"/>
      <c r="Q121" s="55"/>
      <c r="R121" s="55"/>
      <c r="U121" s="64"/>
      <c r="BF121" s="49"/>
    </row>
    <row r="122" spans="3:58" s="50" customFormat="1" x14ac:dyDescent="0.2">
      <c r="C122" s="54"/>
      <c r="D122" s="54"/>
      <c r="E122" s="54"/>
      <c r="F122" s="54"/>
      <c r="G122" s="54"/>
      <c r="M122" s="55"/>
      <c r="N122" s="55"/>
      <c r="O122" s="55"/>
      <c r="P122" s="55"/>
      <c r="Q122" s="55"/>
      <c r="R122" s="55"/>
      <c r="U122" s="64"/>
      <c r="BF122" s="49"/>
    </row>
    <row r="123" spans="3:58" s="50" customFormat="1" x14ac:dyDescent="0.2">
      <c r="C123" s="54"/>
      <c r="D123" s="54"/>
      <c r="E123" s="54"/>
      <c r="F123" s="54"/>
      <c r="G123" s="54"/>
      <c r="M123" s="55"/>
      <c r="N123" s="55"/>
      <c r="O123" s="55"/>
      <c r="P123" s="55"/>
      <c r="Q123" s="55"/>
      <c r="R123" s="55"/>
      <c r="U123" s="64"/>
      <c r="BF123" s="49"/>
    </row>
    <row r="124" spans="3:58" s="50" customFormat="1" x14ac:dyDescent="0.2">
      <c r="C124" s="54"/>
      <c r="D124" s="54"/>
      <c r="E124" s="54"/>
      <c r="F124" s="54"/>
      <c r="G124" s="54"/>
      <c r="M124" s="55"/>
      <c r="N124" s="55"/>
      <c r="O124" s="55"/>
      <c r="P124" s="55"/>
      <c r="Q124" s="55"/>
      <c r="R124" s="55"/>
      <c r="U124" s="64"/>
      <c r="BF124" s="49"/>
    </row>
    <row r="125" spans="3:58" s="50" customFormat="1" x14ac:dyDescent="0.2">
      <c r="C125" s="54"/>
      <c r="D125" s="54"/>
      <c r="E125" s="54"/>
      <c r="F125" s="54"/>
      <c r="G125" s="54"/>
      <c r="M125" s="55"/>
      <c r="N125" s="55"/>
      <c r="O125" s="55"/>
      <c r="P125" s="55"/>
      <c r="Q125" s="55"/>
      <c r="R125" s="55"/>
      <c r="U125" s="64"/>
      <c r="BF125" s="49"/>
    </row>
    <row r="126" spans="3:58" s="50" customFormat="1" x14ac:dyDescent="0.2">
      <c r="C126" s="54"/>
      <c r="D126" s="54"/>
      <c r="E126" s="54"/>
      <c r="F126" s="54"/>
      <c r="G126" s="54"/>
      <c r="M126" s="55"/>
      <c r="N126" s="55"/>
      <c r="O126" s="55"/>
      <c r="P126" s="55"/>
      <c r="Q126" s="55"/>
      <c r="R126" s="55"/>
      <c r="U126" s="64"/>
      <c r="BF126" s="49"/>
    </row>
    <row r="127" spans="3:58" s="50" customFormat="1" x14ac:dyDescent="0.2">
      <c r="C127" s="54"/>
      <c r="D127" s="54"/>
      <c r="E127" s="54"/>
      <c r="F127" s="54"/>
      <c r="G127" s="54"/>
      <c r="M127" s="55"/>
      <c r="N127" s="55"/>
      <c r="O127" s="55"/>
      <c r="P127" s="55"/>
      <c r="Q127" s="55"/>
      <c r="R127" s="55"/>
      <c r="U127" s="64"/>
      <c r="BF127" s="49"/>
    </row>
    <row r="128" spans="3:58" s="50" customFormat="1" x14ac:dyDescent="0.2">
      <c r="C128" s="54"/>
      <c r="D128" s="54"/>
      <c r="E128" s="54"/>
      <c r="F128" s="54"/>
      <c r="G128" s="54"/>
      <c r="M128" s="55"/>
      <c r="N128" s="55"/>
      <c r="O128" s="55"/>
      <c r="P128" s="55"/>
      <c r="Q128" s="55"/>
      <c r="R128" s="55"/>
      <c r="U128" s="64"/>
      <c r="BF128" s="49"/>
    </row>
    <row r="129" spans="3:58" s="50" customFormat="1" x14ac:dyDescent="0.2">
      <c r="C129" s="54"/>
      <c r="D129" s="54"/>
      <c r="E129" s="54"/>
      <c r="F129" s="54"/>
      <c r="G129" s="54"/>
      <c r="M129" s="55"/>
      <c r="N129" s="55"/>
      <c r="O129" s="55"/>
      <c r="P129" s="55"/>
      <c r="Q129" s="55"/>
      <c r="R129" s="55"/>
      <c r="U129" s="64"/>
      <c r="BF129" s="49"/>
    </row>
    <row r="130" spans="3:58" s="50" customFormat="1" x14ac:dyDescent="0.2">
      <c r="C130" s="54"/>
      <c r="D130" s="54"/>
      <c r="E130" s="54"/>
      <c r="F130" s="54"/>
      <c r="G130" s="54"/>
      <c r="M130" s="55"/>
      <c r="N130" s="55"/>
      <c r="O130" s="55"/>
      <c r="P130" s="55"/>
      <c r="Q130" s="55"/>
      <c r="R130" s="55"/>
      <c r="U130" s="64"/>
      <c r="BF130" s="49"/>
    </row>
    <row r="131" spans="3:58" s="50" customFormat="1" x14ac:dyDescent="0.2">
      <c r="C131" s="54"/>
      <c r="D131" s="54"/>
      <c r="E131" s="54"/>
      <c r="F131" s="54"/>
      <c r="G131" s="54"/>
      <c r="M131" s="55"/>
      <c r="N131" s="55"/>
      <c r="O131" s="55"/>
      <c r="P131" s="55"/>
      <c r="Q131" s="55"/>
      <c r="R131" s="55"/>
      <c r="U131" s="64"/>
      <c r="BF131" s="49"/>
    </row>
    <row r="132" spans="3:58" s="50" customFormat="1" x14ac:dyDescent="0.2">
      <c r="C132" s="54"/>
      <c r="D132" s="54"/>
      <c r="E132" s="54"/>
      <c r="F132" s="54"/>
      <c r="G132" s="54"/>
      <c r="M132" s="55"/>
      <c r="N132" s="55"/>
      <c r="O132" s="55"/>
      <c r="P132" s="55"/>
      <c r="Q132" s="55"/>
      <c r="R132" s="55"/>
      <c r="U132" s="64"/>
      <c r="BF132" s="49"/>
    </row>
    <row r="133" spans="3:58" s="50" customFormat="1" x14ac:dyDescent="0.2">
      <c r="C133" s="54"/>
      <c r="D133" s="54"/>
      <c r="E133" s="54"/>
      <c r="F133" s="54"/>
      <c r="G133" s="54"/>
      <c r="M133" s="55"/>
      <c r="N133" s="55"/>
      <c r="O133" s="55"/>
      <c r="P133" s="55"/>
      <c r="Q133" s="55"/>
      <c r="R133" s="55"/>
      <c r="U133" s="64"/>
      <c r="BF133" s="49"/>
    </row>
    <row r="134" spans="3:58" s="50" customFormat="1" x14ac:dyDescent="0.2">
      <c r="C134" s="54"/>
      <c r="D134" s="54"/>
      <c r="E134" s="54"/>
      <c r="F134" s="54"/>
      <c r="G134" s="54"/>
      <c r="M134" s="55"/>
      <c r="N134" s="55"/>
      <c r="O134" s="55"/>
      <c r="P134" s="55"/>
      <c r="Q134" s="55"/>
      <c r="R134" s="55"/>
      <c r="U134" s="64"/>
      <c r="BF134" s="49"/>
    </row>
    <row r="135" spans="3:58" s="50" customFormat="1" x14ac:dyDescent="0.2">
      <c r="C135" s="54"/>
      <c r="D135" s="54"/>
      <c r="E135" s="54"/>
      <c r="F135" s="54"/>
      <c r="G135" s="54"/>
      <c r="M135" s="55"/>
      <c r="N135" s="55"/>
      <c r="O135" s="55"/>
      <c r="P135" s="55"/>
      <c r="Q135" s="55"/>
      <c r="R135" s="55"/>
      <c r="U135" s="64"/>
      <c r="BF135" s="49"/>
    </row>
    <row r="136" spans="3:58" s="50" customFormat="1" x14ac:dyDescent="0.2">
      <c r="C136" s="54"/>
      <c r="D136" s="54"/>
      <c r="E136" s="54"/>
      <c r="F136" s="54"/>
      <c r="G136" s="54"/>
      <c r="M136" s="55"/>
      <c r="N136" s="55"/>
      <c r="O136" s="55"/>
      <c r="P136" s="55"/>
      <c r="Q136" s="55"/>
      <c r="R136" s="55"/>
      <c r="U136" s="64"/>
      <c r="BF136" s="49"/>
    </row>
    <row r="137" spans="3:58" s="50" customFormat="1" x14ac:dyDescent="0.2">
      <c r="C137" s="54"/>
      <c r="D137" s="54"/>
      <c r="E137" s="54"/>
      <c r="F137" s="54"/>
      <c r="G137" s="54"/>
      <c r="M137" s="55"/>
      <c r="N137" s="55"/>
      <c r="O137" s="55"/>
      <c r="P137" s="55"/>
      <c r="Q137" s="55"/>
      <c r="R137" s="55"/>
      <c r="U137" s="64"/>
      <c r="BF137" s="49"/>
    </row>
    <row r="138" spans="3:58" s="50" customFormat="1" x14ac:dyDescent="0.2">
      <c r="C138" s="54"/>
      <c r="D138" s="54"/>
      <c r="E138" s="54"/>
      <c r="F138" s="54"/>
      <c r="G138" s="54"/>
      <c r="M138" s="55"/>
      <c r="N138" s="55"/>
      <c r="O138" s="55"/>
      <c r="P138" s="55"/>
      <c r="Q138" s="55"/>
      <c r="R138" s="55"/>
      <c r="U138" s="64"/>
      <c r="BF138" s="49"/>
    </row>
    <row r="139" spans="3:58" s="50" customFormat="1" x14ac:dyDescent="0.2">
      <c r="C139" s="54"/>
      <c r="D139" s="54"/>
      <c r="E139" s="54"/>
      <c r="F139" s="54"/>
      <c r="G139" s="54"/>
      <c r="M139" s="55"/>
      <c r="N139" s="55"/>
      <c r="O139" s="55"/>
      <c r="P139" s="55"/>
      <c r="Q139" s="55"/>
      <c r="R139" s="55"/>
      <c r="U139" s="64"/>
      <c r="BF139" s="49"/>
    </row>
    <row r="140" spans="3:58" s="50" customFormat="1" x14ac:dyDescent="0.2">
      <c r="C140" s="54"/>
      <c r="D140" s="54"/>
      <c r="E140" s="54"/>
      <c r="F140" s="54"/>
      <c r="G140" s="54"/>
      <c r="M140" s="55"/>
      <c r="N140" s="55"/>
      <c r="O140" s="55"/>
      <c r="P140" s="55"/>
      <c r="Q140" s="55"/>
      <c r="R140" s="55"/>
      <c r="U140" s="64"/>
      <c r="BF140" s="49"/>
    </row>
    <row r="141" spans="3:58" s="50" customFormat="1" x14ac:dyDescent="0.2">
      <c r="C141" s="54"/>
      <c r="D141" s="54"/>
      <c r="E141" s="54"/>
      <c r="F141" s="54"/>
      <c r="G141" s="54"/>
      <c r="M141" s="55"/>
      <c r="N141" s="55"/>
      <c r="O141" s="55"/>
      <c r="P141" s="55"/>
      <c r="Q141" s="55"/>
      <c r="R141" s="55"/>
      <c r="U141" s="64"/>
      <c r="BF141" s="49"/>
    </row>
    <row r="142" spans="3:58" s="50" customFormat="1" x14ac:dyDescent="0.2">
      <c r="C142" s="54"/>
      <c r="D142" s="54"/>
      <c r="E142" s="54"/>
      <c r="F142" s="54"/>
      <c r="G142" s="54"/>
      <c r="M142" s="55"/>
      <c r="N142" s="55"/>
      <c r="O142" s="55"/>
      <c r="P142" s="55"/>
      <c r="Q142" s="55"/>
      <c r="R142" s="55"/>
      <c r="U142" s="64"/>
      <c r="BF142" s="49"/>
    </row>
    <row r="143" spans="3:58" s="50" customFormat="1" x14ac:dyDescent="0.2">
      <c r="C143" s="54"/>
      <c r="D143" s="54"/>
      <c r="E143" s="54"/>
      <c r="F143" s="54"/>
      <c r="G143" s="54"/>
      <c r="M143" s="55"/>
      <c r="N143" s="55"/>
      <c r="O143" s="55"/>
      <c r="P143" s="55"/>
      <c r="Q143" s="55"/>
      <c r="R143" s="55"/>
      <c r="U143" s="64"/>
      <c r="BF143" s="49"/>
    </row>
    <row r="144" spans="3:58" s="50" customFormat="1" x14ac:dyDescent="0.2">
      <c r="C144" s="54"/>
      <c r="D144" s="54"/>
      <c r="E144" s="54"/>
      <c r="F144" s="54"/>
      <c r="G144" s="54"/>
      <c r="M144" s="55"/>
      <c r="N144" s="55"/>
      <c r="O144" s="55"/>
      <c r="P144" s="55"/>
      <c r="Q144" s="55"/>
      <c r="R144" s="55"/>
      <c r="U144" s="64"/>
      <c r="BF144" s="49"/>
    </row>
    <row r="145" spans="3:58" s="50" customFormat="1" x14ac:dyDescent="0.2">
      <c r="C145" s="54"/>
      <c r="D145" s="54"/>
      <c r="E145" s="54"/>
      <c r="F145" s="54"/>
      <c r="G145" s="54"/>
      <c r="M145" s="55"/>
      <c r="N145" s="55"/>
      <c r="O145" s="55"/>
      <c r="P145" s="55"/>
      <c r="Q145" s="55"/>
      <c r="R145" s="55"/>
      <c r="U145" s="64"/>
      <c r="BF145" s="49"/>
    </row>
    <row r="146" spans="3:58" s="50" customFormat="1" x14ac:dyDescent="0.2">
      <c r="C146" s="54"/>
      <c r="D146" s="54"/>
      <c r="E146" s="54"/>
      <c r="F146" s="54"/>
      <c r="G146" s="54"/>
      <c r="M146" s="55"/>
      <c r="N146" s="55"/>
      <c r="O146" s="55"/>
      <c r="P146" s="55"/>
      <c r="Q146" s="55"/>
      <c r="R146" s="55"/>
      <c r="U146" s="64"/>
      <c r="BF146" s="49"/>
    </row>
    <row r="147" spans="3:58" s="50" customFormat="1" x14ac:dyDescent="0.2">
      <c r="C147" s="54"/>
      <c r="D147" s="54"/>
      <c r="E147" s="54"/>
      <c r="F147" s="54"/>
      <c r="G147" s="54"/>
      <c r="M147" s="55"/>
      <c r="N147" s="55"/>
      <c r="O147" s="55"/>
      <c r="P147" s="55"/>
      <c r="Q147" s="55"/>
      <c r="R147" s="55"/>
      <c r="U147" s="64"/>
      <c r="BF147" s="49"/>
    </row>
    <row r="148" spans="3:58" s="50" customFormat="1" x14ac:dyDescent="0.2">
      <c r="C148" s="54"/>
      <c r="D148" s="54"/>
      <c r="E148" s="54"/>
      <c r="F148" s="54"/>
      <c r="G148" s="54"/>
      <c r="M148" s="55"/>
      <c r="N148" s="55"/>
      <c r="O148" s="55"/>
      <c r="P148" s="55"/>
      <c r="Q148" s="55"/>
      <c r="R148" s="55"/>
      <c r="U148" s="64"/>
      <c r="BF148" s="49"/>
    </row>
    <row r="149" spans="3:58" s="50" customFormat="1" x14ac:dyDescent="0.2">
      <c r="C149" s="54"/>
      <c r="D149" s="54"/>
      <c r="E149" s="54"/>
      <c r="F149" s="54"/>
      <c r="G149" s="54"/>
      <c r="M149" s="55"/>
      <c r="N149" s="55"/>
      <c r="O149" s="55"/>
      <c r="P149" s="55"/>
      <c r="Q149" s="55"/>
      <c r="R149" s="55"/>
      <c r="U149" s="64"/>
      <c r="BF149" s="49"/>
    </row>
    <row r="150" spans="3:58" s="50" customFormat="1" x14ac:dyDescent="0.2">
      <c r="C150" s="54"/>
      <c r="D150" s="54"/>
      <c r="E150" s="54"/>
      <c r="F150" s="54"/>
      <c r="G150" s="54"/>
      <c r="M150" s="55"/>
      <c r="N150" s="55"/>
      <c r="O150" s="55"/>
      <c r="P150" s="55"/>
      <c r="Q150" s="55"/>
      <c r="R150" s="55"/>
      <c r="U150" s="64"/>
      <c r="BF150" s="49"/>
    </row>
    <row r="151" spans="3:58" s="50" customFormat="1" x14ac:dyDescent="0.2">
      <c r="C151" s="54"/>
      <c r="D151" s="54"/>
      <c r="E151" s="54"/>
      <c r="F151" s="54"/>
      <c r="G151" s="54"/>
      <c r="M151" s="55"/>
      <c r="N151" s="55"/>
      <c r="O151" s="55"/>
      <c r="P151" s="55"/>
      <c r="Q151" s="55"/>
      <c r="R151" s="55"/>
      <c r="U151" s="64"/>
      <c r="BF151" s="49"/>
    </row>
    <row r="152" spans="3:58" s="50" customFormat="1" x14ac:dyDescent="0.2">
      <c r="C152" s="54"/>
      <c r="D152" s="54"/>
      <c r="E152" s="54"/>
      <c r="F152" s="54"/>
      <c r="G152" s="54"/>
      <c r="M152" s="55"/>
      <c r="N152" s="55"/>
      <c r="O152" s="55"/>
      <c r="P152" s="55"/>
      <c r="Q152" s="55"/>
      <c r="R152" s="55"/>
      <c r="U152" s="64"/>
      <c r="BF152" s="49"/>
    </row>
    <row r="153" spans="3:58" s="50" customFormat="1" x14ac:dyDescent="0.2">
      <c r="C153" s="54"/>
      <c r="D153" s="54"/>
      <c r="E153" s="54"/>
      <c r="F153" s="54"/>
      <c r="G153" s="54"/>
      <c r="M153" s="55"/>
      <c r="N153" s="55"/>
      <c r="O153" s="55"/>
      <c r="P153" s="55"/>
      <c r="Q153" s="55"/>
      <c r="R153" s="55"/>
      <c r="U153" s="64"/>
      <c r="BF153" s="49"/>
    </row>
    <row r="154" spans="3:58" s="50" customFormat="1" x14ac:dyDescent="0.2">
      <c r="C154" s="54"/>
      <c r="D154" s="54"/>
      <c r="E154" s="54"/>
      <c r="F154" s="54"/>
      <c r="G154" s="54"/>
      <c r="M154" s="55"/>
      <c r="N154" s="55"/>
      <c r="O154" s="55"/>
      <c r="P154" s="55"/>
      <c r="Q154" s="55"/>
      <c r="R154" s="55"/>
      <c r="U154" s="64"/>
      <c r="BF154" s="49"/>
    </row>
    <row r="155" spans="3:58" s="50" customFormat="1" x14ac:dyDescent="0.2">
      <c r="C155" s="54"/>
      <c r="D155" s="54"/>
      <c r="E155" s="54"/>
      <c r="F155" s="54"/>
      <c r="G155" s="54"/>
      <c r="M155" s="55"/>
      <c r="N155" s="55"/>
      <c r="O155" s="55"/>
      <c r="P155" s="55"/>
      <c r="Q155" s="55"/>
      <c r="R155" s="55"/>
      <c r="U155" s="64"/>
      <c r="BF155" s="49"/>
    </row>
    <row r="156" spans="3:58" s="50" customFormat="1" x14ac:dyDescent="0.2">
      <c r="C156" s="54"/>
      <c r="D156" s="54"/>
      <c r="E156" s="54"/>
      <c r="F156" s="54"/>
      <c r="G156" s="54"/>
      <c r="M156" s="55"/>
      <c r="N156" s="55"/>
      <c r="O156" s="55"/>
      <c r="P156" s="55"/>
      <c r="Q156" s="55"/>
      <c r="R156" s="55"/>
      <c r="U156" s="64"/>
      <c r="BF156" s="49"/>
    </row>
    <row r="157" spans="3:58" s="50" customFormat="1" x14ac:dyDescent="0.2">
      <c r="C157" s="54"/>
      <c r="D157" s="54"/>
      <c r="E157" s="54"/>
      <c r="F157" s="54"/>
      <c r="G157" s="54"/>
      <c r="M157" s="55"/>
      <c r="N157" s="55"/>
      <c r="O157" s="55"/>
      <c r="P157" s="55"/>
      <c r="Q157" s="55"/>
      <c r="R157" s="55"/>
      <c r="U157" s="64"/>
      <c r="BF157" s="49"/>
    </row>
    <row r="158" spans="3:58" s="50" customFormat="1" x14ac:dyDescent="0.2">
      <c r="C158" s="54"/>
      <c r="D158" s="54"/>
      <c r="E158" s="54"/>
      <c r="F158" s="54"/>
      <c r="G158" s="54"/>
      <c r="M158" s="55"/>
      <c r="N158" s="55"/>
      <c r="O158" s="55"/>
      <c r="P158" s="55"/>
      <c r="Q158" s="55"/>
      <c r="R158" s="55"/>
      <c r="U158" s="64"/>
      <c r="BF158" s="49"/>
    </row>
    <row r="159" spans="3:58" s="50" customFormat="1" x14ac:dyDescent="0.2">
      <c r="C159" s="54"/>
      <c r="D159" s="54"/>
      <c r="E159" s="54"/>
      <c r="F159" s="54"/>
      <c r="G159" s="54"/>
      <c r="M159" s="55"/>
      <c r="N159" s="55"/>
      <c r="O159" s="55"/>
      <c r="P159" s="55"/>
      <c r="Q159" s="55"/>
      <c r="R159" s="55"/>
      <c r="U159" s="64"/>
      <c r="BF159" s="49"/>
    </row>
    <row r="160" spans="3:58" s="50" customFormat="1" x14ac:dyDescent="0.2">
      <c r="C160" s="54"/>
      <c r="D160" s="54"/>
      <c r="E160" s="54"/>
      <c r="F160" s="54"/>
      <c r="G160" s="54"/>
      <c r="M160" s="55"/>
      <c r="N160" s="55"/>
      <c r="O160" s="55"/>
      <c r="P160" s="55"/>
      <c r="Q160" s="55"/>
      <c r="R160" s="55"/>
      <c r="U160" s="64"/>
      <c r="BF160" s="49"/>
    </row>
    <row r="161" spans="3:58" s="50" customFormat="1" x14ac:dyDescent="0.2">
      <c r="C161" s="54"/>
      <c r="D161" s="54"/>
      <c r="E161" s="54"/>
      <c r="F161" s="54"/>
      <c r="G161" s="54"/>
      <c r="M161" s="55"/>
      <c r="N161" s="55"/>
      <c r="O161" s="55"/>
      <c r="P161" s="55"/>
      <c r="Q161" s="55"/>
      <c r="R161" s="55"/>
      <c r="U161" s="64"/>
      <c r="BF161" s="49"/>
    </row>
    <row r="162" spans="3:58" s="50" customFormat="1" x14ac:dyDescent="0.2">
      <c r="C162" s="54"/>
      <c r="D162" s="54"/>
      <c r="E162" s="54"/>
      <c r="F162" s="54"/>
      <c r="G162" s="54"/>
      <c r="M162" s="55"/>
      <c r="N162" s="55"/>
      <c r="O162" s="55"/>
      <c r="P162" s="55"/>
      <c r="Q162" s="55"/>
      <c r="R162" s="55"/>
      <c r="U162" s="64"/>
      <c r="BF162" s="49"/>
    </row>
    <row r="163" spans="3:58" s="50" customFormat="1" x14ac:dyDescent="0.2">
      <c r="C163" s="54"/>
      <c r="D163" s="54"/>
      <c r="E163" s="54"/>
      <c r="F163" s="54"/>
      <c r="G163" s="54"/>
      <c r="M163" s="55"/>
      <c r="N163" s="55"/>
      <c r="O163" s="55"/>
      <c r="P163" s="55"/>
      <c r="Q163" s="55"/>
      <c r="R163" s="55"/>
      <c r="U163" s="64"/>
      <c r="BF163" s="49"/>
    </row>
    <row r="164" spans="3:58" s="50" customFormat="1" x14ac:dyDescent="0.2">
      <c r="C164" s="54"/>
      <c r="D164" s="54"/>
      <c r="E164" s="54"/>
      <c r="F164" s="54"/>
      <c r="G164" s="54"/>
      <c r="M164" s="55"/>
      <c r="N164" s="55"/>
      <c r="O164" s="55"/>
      <c r="P164" s="55"/>
      <c r="Q164" s="55"/>
      <c r="R164" s="55"/>
      <c r="U164" s="64"/>
      <c r="BF164" s="49"/>
    </row>
    <row r="165" spans="3:58" s="50" customFormat="1" x14ac:dyDescent="0.2">
      <c r="C165" s="54"/>
      <c r="D165" s="54"/>
      <c r="E165" s="54"/>
      <c r="F165" s="54"/>
      <c r="G165" s="54"/>
      <c r="M165" s="55"/>
      <c r="N165" s="55"/>
      <c r="O165" s="55"/>
      <c r="P165" s="55"/>
      <c r="Q165" s="55"/>
      <c r="R165" s="55"/>
      <c r="U165" s="64"/>
      <c r="BF165" s="49"/>
    </row>
    <row r="166" spans="3:58" s="50" customFormat="1" x14ac:dyDescent="0.2">
      <c r="C166" s="54"/>
      <c r="D166" s="54"/>
      <c r="E166" s="54"/>
      <c r="F166" s="54"/>
      <c r="G166" s="54"/>
      <c r="M166" s="55"/>
      <c r="N166" s="55"/>
      <c r="O166" s="55"/>
      <c r="P166" s="55"/>
      <c r="Q166" s="55"/>
      <c r="R166" s="55"/>
      <c r="U166" s="64"/>
      <c r="BF166" s="49"/>
    </row>
    <row r="167" spans="3:58" s="50" customFormat="1" x14ac:dyDescent="0.2">
      <c r="C167" s="54"/>
      <c r="D167" s="54"/>
      <c r="E167" s="54"/>
      <c r="F167" s="54"/>
      <c r="G167" s="54"/>
      <c r="M167" s="55"/>
      <c r="N167" s="55"/>
      <c r="O167" s="55"/>
      <c r="P167" s="55"/>
      <c r="Q167" s="55"/>
      <c r="R167" s="55"/>
      <c r="U167" s="64"/>
      <c r="BF167" s="49"/>
    </row>
    <row r="168" spans="3:58" s="50" customFormat="1" x14ac:dyDescent="0.2">
      <c r="C168" s="54"/>
      <c r="D168" s="54"/>
      <c r="E168" s="54"/>
      <c r="F168" s="54"/>
      <c r="G168" s="54"/>
      <c r="M168" s="55"/>
      <c r="N168" s="55"/>
      <c r="O168" s="55"/>
      <c r="P168" s="55"/>
      <c r="Q168" s="55"/>
      <c r="R168" s="55"/>
      <c r="U168" s="64"/>
      <c r="BF168" s="49"/>
    </row>
    <row r="169" spans="3:58" s="50" customFormat="1" x14ac:dyDescent="0.2">
      <c r="C169" s="54"/>
      <c r="D169" s="54"/>
      <c r="E169" s="54"/>
      <c r="F169" s="54"/>
      <c r="G169" s="54"/>
      <c r="M169" s="55"/>
      <c r="N169" s="55"/>
      <c r="O169" s="55"/>
      <c r="P169" s="55"/>
      <c r="Q169" s="55"/>
      <c r="R169" s="55"/>
      <c r="U169" s="64"/>
      <c r="BF169" s="49"/>
    </row>
    <row r="170" spans="3:58" s="50" customFormat="1" x14ac:dyDescent="0.2">
      <c r="C170" s="54"/>
      <c r="D170" s="54"/>
      <c r="E170" s="54"/>
      <c r="F170" s="54"/>
      <c r="G170" s="54"/>
      <c r="M170" s="55"/>
      <c r="N170" s="55"/>
      <c r="O170" s="55"/>
      <c r="P170" s="55"/>
      <c r="Q170" s="55"/>
      <c r="R170" s="55"/>
      <c r="U170" s="64"/>
      <c r="BF170" s="49"/>
    </row>
    <row r="171" spans="3:58" s="50" customFormat="1" x14ac:dyDescent="0.2">
      <c r="C171" s="54"/>
      <c r="D171" s="54"/>
      <c r="E171" s="54"/>
      <c r="F171" s="54"/>
      <c r="G171" s="54"/>
      <c r="M171" s="55"/>
      <c r="N171" s="55"/>
      <c r="O171" s="55"/>
      <c r="P171" s="55"/>
      <c r="Q171" s="55"/>
      <c r="R171" s="55"/>
      <c r="U171" s="64"/>
      <c r="BF171" s="49"/>
    </row>
    <row r="172" spans="3:58" s="50" customFormat="1" x14ac:dyDescent="0.2">
      <c r="C172" s="54"/>
      <c r="D172" s="54"/>
      <c r="E172" s="54"/>
      <c r="F172" s="54"/>
      <c r="G172" s="54"/>
      <c r="M172" s="55"/>
      <c r="N172" s="55"/>
      <c r="O172" s="55"/>
      <c r="P172" s="55"/>
      <c r="Q172" s="55"/>
      <c r="R172" s="55"/>
      <c r="U172" s="64"/>
      <c r="BF172" s="49"/>
    </row>
    <row r="173" spans="3:58" s="50" customFormat="1" x14ac:dyDescent="0.2">
      <c r="C173" s="54"/>
      <c r="D173" s="54"/>
      <c r="E173" s="54"/>
      <c r="F173" s="54"/>
      <c r="G173" s="54"/>
      <c r="M173" s="55"/>
      <c r="N173" s="55"/>
      <c r="O173" s="55"/>
      <c r="P173" s="55"/>
      <c r="Q173" s="55"/>
      <c r="R173" s="55"/>
      <c r="U173" s="64"/>
      <c r="BF173" s="49"/>
    </row>
    <row r="174" spans="3:58" s="50" customFormat="1" x14ac:dyDescent="0.2">
      <c r="C174" s="54"/>
      <c r="D174" s="54"/>
      <c r="E174" s="54"/>
      <c r="F174" s="54"/>
      <c r="G174" s="54"/>
      <c r="M174" s="55"/>
      <c r="N174" s="55"/>
      <c r="O174" s="55"/>
      <c r="P174" s="55"/>
      <c r="Q174" s="55"/>
      <c r="R174" s="55"/>
      <c r="U174" s="64"/>
      <c r="BF174" s="49"/>
    </row>
    <row r="175" spans="3:58" s="50" customFormat="1" x14ac:dyDescent="0.2">
      <c r="C175" s="54"/>
      <c r="D175" s="54"/>
      <c r="E175" s="54"/>
      <c r="F175" s="54"/>
      <c r="G175" s="54"/>
      <c r="M175" s="55"/>
      <c r="N175" s="55"/>
      <c r="O175" s="55"/>
      <c r="P175" s="55"/>
      <c r="Q175" s="55"/>
      <c r="R175" s="55"/>
      <c r="U175" s="64"/>
      <c r="BF175" s="49"/>
    </row>
    <row r="176" spans="3:58" s="50" customFormat="1" x14ac:dyDescent="0.2">
      <c r="C176" s="54"/>
      <c r="D176" s="54"/>
      <c r="E176" s="54"/>
      <c r="F176" s="54"/>
      <c r="G176" s="54"/>
      <c r="M176" s="55"/>
      <c r="N176" s="55"/>
      <c r="O176" s="55"/>
      <c r="P176" s="55"/>
      <c r="Q176" s="55"/>
      <c r="R176" s="55"/>
      <c r="U176" s="64"/>
      <c r="BF176" s="49"/>
    </row>
    <row r="177" spans="3:58" s="50" customFormat="1" x14ac:dyDescent="0.2">
      <c r="C177" s="54"/>
      <c r="D177" s="54"/>
      <c r="E177" s="54"/>
      <c r="F177" s="54"/>
      <c r="G177" s="54"/>
      <c r="M177" s="55"/>
      <c r="N177" s="55"/>
      <c r="O177" s="55"/>
      <c r="P177" s="55"/>
      <c r="Q177" s="55"/>
      <c r="R177" s="55"/>
      <c r="U177" s="64"/>
      <c r="BF177" s="49"/>
    </row>
    <row r="178" spans="3:58" s="50" customFormat="1" x14ac:dyDescent="0.2">
      <c r="C178" s="54"/>
      <c r="D178" s="54"/>
      <c r="E178" s="54"/>
      <c r="F178" s="54"/>
      <c r="G178" s="54"/>
      <c r="M178" s="55"/>
      <c r="N178" s="55"/>
      <c r="O178" s="55"/>
      <c r="P178" s="55"/>
      <c r="Q178" s="55"/>
      <c r="R178" s="55"/>
      <c r="U178" s="64"/>
      <c r="BF178" s="49"/>
    </row>
    <row r="179" spans="3:58" s="50" customFormat="1" x14ac:dyDescent="0.2">
      <c r="C179" s="54"/>
      <c r="D179" s="54"/>
      <c r="E179" s="54"/>
      <c r="F179" s="54"/>
      <c r="G179" s="54"/>
      <c r="M179" s="55"/>
      <c r="N179" s="55"/>
      <c r="O179" s="55"/>
      <c r="P179" s="55"/>
      <c r="Q179" s="55"/>
      <c r="R179" s="55"/>
      <c r="U179" s="64"/>
      <c r="BF179" s="49"/>
    </row>
    <row r="180" spans="3:58" s="50" customFormat="1" x14ac:dyDescent="0.2">
      <c r="C180" s="54"/>
      <c r="D180" s="54"/>
      <c r="E180" s="54"/>
      <c r="F180" s="54"/>
      <c r="G180" s="54"/>
      <c r="M180" s="55"/>
      <c r="N180" s="55"/>
      <c r="O180" s="55"/>
      <c r="P180" s="55"/>
      <c r="Q180" s="55"/>
      <c r="R180" s="55"/>
      <c r="U180" s="64"/>
      <c r="BF180" s="49"/>
    </row>
    <row r="181" spans="3:58" s="50" customFormat="1" x14ac:dyDescent="0.2">
      <c r="C181" s="54"/>
      <c r="D181" s="54"/>
      <c r="E181" s="54"/>
      <c r="F181" s="54"/>
      <c r="G181" s="54"/>
      <c r="M181" s="55"/>
      <c r="N181" s="55"/>
      <c r="O181" s="55"/>
      <c r="P181" s="55"/>
      <c r="Q181" s="55"/>
      <c r="R181" s="55"/>
      <c r="U181" s="64"/>
      <c r="BF181" s="49"/>
    </row>
    <row r="182" spans="3:58" s="50" customFormat="1" x14ac:dyDescent="0.2">
      <c r="C182" s="54"/>
      <c r="D182" s="54"/>
      <c r="E182" s="54"/>
      <c r="F182" s="54"/>
      <c r="G182" s="54"/>
      <c r="M182" s="55"/>
      <c r="N182" s="55"/>
      <c r="O182" s="55"/>
      <c r="P182" s="55"/>
      <c r="Q182" s="55"/>
      <c r="R182" s="55"/>
      <c r="U182" s="64"/>
      <c r="BF182" s="49"/>
    </row>
    <row r="183" spans="3:58" s="50" customFormat="1" x14ac:dyDescent="0.2">
      <c r="C183" s="54"/>
      <c r="D183" s="54"/>
      <c r="E183" s="54"/>
      <c r="F183" s="54"/>
      <c r="G183" s="54"/>
      <c r="M183" s="55"/>
      <c r="N183" s="55"/>
      <c r="O183" s="55"/>
      <c r="P183" s="55"/>
      <c r="Q183" s="55"/>
      <c r="R183" s="55"/>
      <c r="U183" s="64"/>
      <c r="BF183" s="49"/>
    </row>
    <row r="184" spans="3:58" x14ac:dyDescent="0.2">
      <c r="U184" s="65"/>
    </row>
    <row r="185" spans="3:58" x14ac:dyDescent="0.2">
      <c r="U185" s="57"/>
    </row>
    <row r="186" spans="3:58" x14ac:dyDescent="0.2">
      <c r="U186" s="57"/>
    </row>
    <row r="187" spans="3:58" x14ac:dyDescent="0.2">
      <c r="U187" s="57"/>
    </row>
    <row r="188" spans="3:58" x14ac:dyDescent="0.2">
      <c r="U188" s="57"/>
    </row>
    <row r="189" spans="3:58" x14ac:dyDescent="0.2">
      <c r="U189" s="57"/>
    </row>
    <row r="190" spans="3:58" x14ac:dyDescent="0.2">
      <c r="U190" s="57"/>
    </row>
    <row r="191" spans="3:58" x14ac:dyDescent="0.2">
      <c r="U191" s="57"/>
    </row>
    <row r="192" spans="3:58" x14ac:dyDescent="0.2">
      <c r="U192" s="57"/>
    </row>
    <row r="193" spans="21:21" x14ac:dyDescent="0.2">
      <c r="U193" s="57"/>
    </row>
    <row r="194" spans="21:21" x14ac:dyDescent="0.2">
      <c r="U194" s="57"/>
    </row>
    <row r="195" spans="21:21" x14ac:dyDescent="0.2">
      <c r="U195" s="57"/>
    </row>
    <row r="196" spans="21:21" x14ac:dyDescent="0.2">
      <c r="U196" s="57"/>
    </row>
    <row r="197" spans="21:21" x14ac:dyDescent="0.2">
      <c r="U197" s="57"/>
    </row>
    <row r="198" spans="21:21" x14ac:dyDescent="0.2">
      <c r="U198" s="57"/>
    </row>
    <row r="199" spans="21:21" x14ac:dyDescent="0.2">
      <c r="U199" s="57"/>
    </row>
    <row r="200" spans="21:21" x14ac:dyDescent="0.2">
      <c r="U200" s="57"/>
    </row>
    <row r="201" spans="21:21" x14ac:dyDescent="0.2">
      <c r="U201" s="57"/>
    </row>
    <row r="202" spans="21:21" x14ac:dyDescent="0.2">
      <c r="U202" s="57"/>
    </row>
    <row r="203" spans="21:21" x14ac:dyDescent="0.2">
      <c r="U203" s="57"/>
    </row>
    <row r="204" spans="21:21" x14ac:dyDescent="0.2">
      <c r="U204" s="57"/>
    </row>
    <row r="205" spans="21:21" x14ac:dyDescent="0.2">
      <c r="U205" s="57"/>
    </row>
    <row r="206" spans="21:21" x14ac:dyDescent="0.2">
      <c r="U206" s="57"/>
    </row>
    <row r="207" spans="21:21" x14ac:dyDescent="0.2">
      <c r="U207" s="57"/>
    </row>
    <row r="208" spans="21:21" x14ac:dyDescent="0.2">
      <c r="U208" s="57"/>
    </row>
    <row r="209" spans="21:21" x14ac:dyDescent="0.2">
      <c r="U209" s="57"/>
    </row>
    <row r="210" spans="21:21" x14ac:dyDescent="0.2">
      <c r="U210" s="57"/>
    </row>
    <row r="211" spans="21:21" x14ac:dyDescent="0.2">
      <c r="U211" s="57"/>
    </row>
    <row r="212" spans="21:21" x14ac:dyDescent="0.2">
      <c r="U212" s="57"/>
    </row>
    <row r="213" spans="21:21" x14ac:dyDescent="0.2">
      <c r="U213" s="57"/>
    </row>
    <row r="214" spans="21:21" x14ac:dyDescent="0.2">
      <c r="U214" s="57"/>
    </row>
    <row r="215" spans="21:21" x14ac:dyDescent="0.2">
      <c r="U215" s="57"/>
    </row>
    <row r="216" spans="21:21" x14ac:dyDescent="0.2">
      <c r="U216" s="57"/>
    </row>
    <row r="217" spans="21:21" x14ac:dyDescent="0.2">
      <c r="U217" s="57"/>
    </row>
    <row r="218" spans="21:21" x14ac:dyDescent="0.2">
      <c r="U218" s="57"/>
    </row>
    <row r="219" spans="21:21" x14ac:dyDescent="0.2">
      <c r="U219" s="57"/>
    </row>
    <row r="220" spans="21:21" x14ac:dyDescent="0.2">
      <c r="U220" s="57"/>
    </row>
    <row r="221" spans="21:21" x14ac:dyDescent="0.2">
      <c r="U221" s="57"/>
    </row>
    <row r="222" spans="21:21" x14ac:dyDescent="0.2">
      <c r="U222" s="57"/>
    </row>
    <row r="223" spans="21:21" x14ac:dyDescent="0.2">
      <c r="U223" s="57"/>
    </row>
    <row r="224" spans="21:21" x14ac:dyDescent="0.2">
      <c r="U224" s="57"/>
    </row>
    <row r="225" spans="21:21" x14ac:dyDescent="0.2">
      <c r="U225" s="57"/>
    </row>
    <row r="226" spans="21:21" x14ac:dyDescent="0.2">
      <c r="U226" s="57"/>
    </row>
    <row r="227" spans="21:21" x14ac:dyDescent="0.2">
      <c r="U227" s="57"/>
    </row>
    <row r="228" spans="21:21" x14ac:dyDescent="0.2">
      <c r="U228" s="57"/>
    </row>
    <row r="229" spans="21:21" x14ac:dyDescent="0.2">
      <c r="U229" s="57"/>
    </row>
    <row r="230" spans="21:21" x14ac:dyDescent="0.2">
      <c r="U230" s="57"/>
    </row>
    <row r="231" spans="21:21" x14ac:dyDescent="0.2">
      <c r="U231" s="57"/>
    </row>
    <row r="232" spans="21:21" x14ac:dyDescent="0.2">
      <c r="U232" s="57"/>
    </row>
    <row r="233" spans="21:21" x14ac:dyDescent="0.2">
      <c r="U233" s="57"/>
    </row>
    <row r="234" spans="21:21" x14ac:dyDescent="0.2">
      <c r="U234" s="57"/>
    </row>
    <row r="235" spans="21:21" x14ac:dyDescent="0.2">
      <c r="U235" s="57"/>
    </row>
    <row r="236" spans="21:21" x14ac:dyDescent="0.2">
      <c r="U236" s="57"/>
    </row>
    <row r="237" spans="21:21" x14ac:dyDescent="0.2">
      <c r="U237" s="57"/>
    </row>
    <row r="238" spans="21:21" x14ac:dyDescent="0.2">
      <c r="U238" s="57"/>
    </row>
    <row r="239" spans="21:21" x14ac:dyDescent="0.2">
      <c r="U239" s="57"/>
    </row>
    <row r="240" spans="21:21" x14ac:dyDescent="0.2">
      <c r="U240" s="57"/>
    </row>
    <row r="241" spans="21:21" x14ac:dyDescent="0.2">
      <c r="U241" s="57"/>
    </row>
    <row r="242" spans="21:21" x14ac:dyDescent="0.2">
      <c r="U242" s="57"/>
    </row>
    <row r="243" spans="21:21" x14ac:dyDescent="0.2">
      <c r="U243" s="57"/>
    </row>
    <row r="244" spans="21:21" x14ac:dyDescent="0.2">
      <c r="U244" s="57"/>
    </row>
    <row r="245" spans="21:21" x14ac:dyDescent="0.2">
      <c r="U245" s="57"/>
    </row>
    <row r="246" spans="21:21" x14ac:dyDescent="0.2">
      <c r="U246" s="57"/>
    </row>
    <row r="247" spans="21:21" x14ac:dyDescent="0.2">
      <c r="U247" s="57"/>
    </row>
    <row r="248" spans="21:21" x14ac:dyDescent="0.2">
      <c r="U248" s="57"/>
    </row>
    <row r="249" spans="21:21" x14ac:dyDescent="0.2">
      <c r="U249" s="57"/>
    </row>
    <row r="250" spans="21:21" x14ac:dyDescent="0.2">
      <c r="U250" s="57"/>
    </row>
    <row r="251" spans="21:21" x14ac:dyDescent="0.2">
      <c r="U251" s="57"/>
    </row>
    <row r="252" spans="21:21" x14ac:dyDescent="0.2">
      <c r="U252" s="57"/>
    </row>
    <row r="253" spans="21:21" x14ac:dyDescent="0.2">
      <c r="U253" s="57"/>
    </row>
    <row r="254" spans="21:21" x14ac:dyDescent="0.2">
      <c r="U254" s="57"/>
    </row>
    <row r="255" spans="21:21" x14ac:dyDescent="0.2">
      <c r="U255" s="57"/>
    </row>
    <row r="256" spans="21:21" x14ac:dyDescent="0.2">
      <c r="U256" s="57"/>
    </row>
    <row r="257" spans="21:21" x14ac:dyDescent="0.2">
      <c r="U257" s="57"/>
    </row>
    <row r="258" spans="21:21" x14ac:dyDescent="0.2">
      <c r="U258" s="57"/>
    </row>
    <row r="259" spans="21:21" x14ac:dyDescent="0.2">
      <c r="U259" s="57"/>
    </row>
    <row r="260" spans="21:21" x14ac:dyDescent="0.2">
      <c r="U260" s="57"/>
    </row>
    <row r="261" spans="21:21" x14ac:dyDescent="0.2">
      <c r="U261" s="57"/>
    </row>
    <row r="262" spans="21:21" x14ac:dyDescent="0.2">
      <c r="U262" s="57"/>
    </row>
    <row r="263" spans="21:21" x14ac:dyDescent="0.2">
      <c r="U263" s="57"/>
    </row>
    <row r="264" spans="21:21" x14ac:dyDescent="0.2">
      <c r="U264" s="57"/>
    </row>
    <row r="265" spans="21:21" x14ac:dyDescent="0.2">
      <c r="U265" s="57"/>
    </row>
    <row r="266" spans="21:21" x14ac:dyDescent="0.2">
      <c r="U266" s="57"/>
    </row>
    <row r="267" spans="21:21" x14ac:dyDescent="0.2">
      <c r="U267" s="57"/>
    </row>
    <row r="268" spans="21:21" x14ac:dyDescent="0.2">
      <c r="U268" s="57"/>
    </row>
    <row r="269" spans="21:21" x14ac:dyDescent="0.2">
      <c r="U269" s="57"/>
    </row>
    <row r="270" spans="21:21" x14ac:dyDescent="0.2">
      <c r="U270" s="57"/>
    </row>
    <row r="271" spans="21:21" x14ac:dyDescent="0.2">
      <c r="U271" s="57"/>
    </row>
    <row r="272" spans="21:21" x14ac:dyDescent="0.2">
      <c r="U272" s="57"/>
    </row>
    <row r="273" spans="21:21" x14ac:dyDescent="0.2">
      <c r="U273" s="57"/>
    </row>
    <row r="274" spans="21:21" x14ac:dyDescent="0.2">
      <c r="U274" s="57"/>
    </row>
    <row r="275" spans="21:21" x14ac:dyDescent="0.2">
      <c r="U275" s="57"/>
    </row>
    <row r="276" spans="21:21" x14ac:dyDescent="0.2">
      <c r="U276" s="57"/>
    </row>
    <row r="277" spans="21:21" x14ac:dyDescent="0.2">
      <c r="U277" s="57"/>
    </row>
    <row r="278" spans="21:21" x14ac:dyDescent="0.2">
      <c r="U278" s="57"/>
    </row>
    <row r="279" spans="21:21" x14ac:dyDescent="0.2">
      <c r="U279" s="57"/>
    </row>
    <row r="280" spans="21:21" x14ac:dyDescent="0.2">
      <c r="U280" s="57"/>
    </row>
    <row r="281" spans="21:21" x14ac:dyDescent="0.2">
      <c r="U281" s="57"/>
    </row>
    <row r="282" spans="21:21" x14ac:dyDescent="0.2">
      <c r="U282" s="57"/>
    </row>
    <row r="283" spans="21:21" x14ac:dyDescent="0.2">
      <c r="U283" s="57"/>
    </row>
  </sheetData>
  <sheetProtection algorithmName="SHA-512" hashValue="S9gdDqHDy6ny5hpEuL372MY9hgaUFfAbbZT3eWVBuDp7I9QvFmGOSQwDRsZQ1jLJWgf8kyQKV1MwS3z17SCQrg==" saltValue="R/Dh+CxfOdbV2ISok0zLBg==" spinCount="100000" sheet="1" formatCells="0" insertRows="0" deleteRows="0"/>
  <mergeCells count="25">
    <mergeCell ref="B9:I9"/>
    <mergeCell ref="B10:I10"/>
    <mergeCell ref="B11:I11"/>
    <mergeCell ref="B12:I12"/>
    <mergeCell ref="J1:L3"/>
    <mergeCell ref="B8:I8"/>
    <mergeCell ref="B4:I4"/>
    <mergeCell ref="B5:I5"/>
    <mergeCell ref="B6:I6"/>
    <mergeCell ref="B7:I7"/>
    <mergeCell ref="A1:I3"/>
    <mergeCell ref="M14:R14"/>
    <mergeCell ref="H54:H55"/>
    <mergeCell ref="H13:H14"/>
    <mergeCell ref="I13:I14"/>
    <mergeCell ref="J13:J14"/>
    <mergeCell ref="K13:K14"/>
    <mergeCell ref="L13:L14"/>
    <mergeCell ref="A52:L53"/>
    <mergeCell ref="A55:A56"/>
    <mergeCell ref="B13:C13"/>
    <mergeCell ref="D13:E13"/>
    <mergeCell ref="F13:G13"/>
    <mergeCell ref="B15:I15"/>
    <mergeCell ref="C16:G16"/>
  </mergeCells>
  <conditionalFormatting sqref="A71:C71">
    <cfRule type="expression" dxfId="26" priority="76">
      <formula>$C$71&lt;0</formula>
    </cfRule>
  </conditionalFormatting>
  <conditionalFormatting sqref="D47:E47">
    <cfRule type="expression" dxfId="25" priority="31">
      <formula>$H$47&lt;&gt;""</formula>
    </cfRule>
  </conditionalFormatting>
  <conditionalFormatting sqref="D64:G64">
    <cfRule type="expression" dxfId="24" priority="161">
      <formula>$E$64&gt;0</formula>
    </cfRule>
  </conditionalFormatting>
  <conditionalFormatting sqref="F18:F21">
    <cfRule type="expression" dxfId="23" priority="24">
      <formula>($B18-$D18)&lt;&gt;$F18</formula>
    </cfRule>
  </conditionalFormatting>
  <conditionalFormatting sqref="F24:F27">
    <cfRule type="expression" dxfId="22" priority="19">
      <formula>($B24-$D24)&lt;&gt;$F24</formula>
    </cfRule>
  </conditionalFormatting>
  <conditionalFormatting sqref="F30:F33">
    <cfRule type="expression" dxfId="21" priority="11">
      <formula>($B30-$D30)&lt;&gt;$F30</formula>
    </cfRule>
  </conditionalFormatting>
  <conditionalFormatting sqref="F36:F39">
    <cfRule type="expression" dxfId="20" priority="7">
      <formula>($B36-$D36)&lt;&gt;$F36</formula>
    </cfRule>
  </conditionalFormatting>
  <conditionalFormatting sqref="F42:F45">
    <cfRule type="expression" dxfId="19" priority="3">
      <formula>($B42-$D42)&lt;&gt;$F42</formula>
    </cfRule>
  </conditionalFormatting>
  <conditionalFormatting sqref="G18:G21">
    <cfRule type="expression" dxfId="18" priority="25">
      <formula>($C18-$E18)&lt;&gt;$G18</formula>
    </cfRule>
  </conditionalFormatting>
  <conditionalFormatting sqref="G24:G27">
    <cfRule type="expression" dxfId="17" priority="20">
      <formula>($C24-$E24)&lt;&gt;$G24</formula>
    </cfRule>
  </conditionalFormatting>
  <conditionalFormatting sqref="G30:G33">
    <cfRule type="expression" dxfId="16" priority="12">
      <formula>($C30-$E30)&lt;&gt;$G30</formula>
    </cfRule>
  </conditionalFormatting>
  <conditionalFormatting sqref="G36:G39">
    <cfRule type="expression" dxfId="15" priority="8">
      <formula>($C36-$E36)&lt;&gt;$G36</formula>
    </cfRule>
  </conditionalFormatting>
  <conditionalFormatting sqref="G42:G45">
    <cfRule type="expression" dxfId="14" priority="4">
      <formula>($C42-$E42)&lt;&gt;$G42</formula>
    </cfRule>
  </conditionalFormatting>
  <conditionalFormatting sqref="H47">
    <cfRule type="expression" dxfId="13" priority="63">
      <formula>$H$47&lt;&gt;""</formula>
    </cfRule>
  </conditionalFormatting>
  <conditionalFormatting sqref="H22:L22 H28:L28 H34:L34 H46:L46">
    <cfRule type="expression" dxfId="12" priority="173">
      <formula>OR($C22="GREŠKA!",$E22="GREŠKA!")</formula>
    </cfRule>
  </conditionalFormatting>
  <conditionalFormatting sqref="H40:L40">
    <cfRule type="expression" dxfId="11" priority="34">
      <formula>OR($C40="GREŠKA!",$E40="GREŠKA!")</formula>
    </cfRule>
  </conditionalFormatting>
  <conditionalFormatting sqref="I64">
    <cfRule type="expression" dxfId="10" priority="30">
      <formula>$I$64&lt;0</formula>
    </cfRule>
  </conditionalFormatting>
  <conditionalFormatting sqref="N22:O22">
    <cfRule type="expression" dxfId="9" priority="109">
      <formula>$O$22&lt;0</formula>
    </cfRule>
    <cfRule type="expression" dxfId="8" priority="110">
      <formula>$O$22&gt;0</formula>
    </cfRule>
  </conditionalFormatting>
  <conditionalFormatting sqref="N28:O28">
    <cfRule type="expression" dxfId="7" priority="85">
      <formula>$O$22&lt;0</formula>
    </cfRule>
    <cfRule type="expression" dxfId="6" priority="86">
      <formula>$O$22&gt;0</formula>
    </cfRule>
  </conditionalFormatting>
  <conditionalFormatting sqref="N34:O34">
    <cfRule type="expression" dxfId="5" priority="81">
      <formula>$O$22&lt;0</formula>
    </cfRule>
    <cfRule type="expression" dxfId="4" priority="82">
      <formula>$O$22&gt;0</formula>
    </cfRule>
  </conditionalFormatting>
  <conditionalFormatting sqref="N40:O40">
    <cfRule type="expression" dxfId="3" priority="32">
      <formula>$O$22&lt;0</formula>
    </cfRule>
    <cfRule type="expression" dxfId="2" priority="33">
      <formula>$O$22&gt;0</formula>
    </cfRule>
  </conditionalFormatting>
  <conditionalFormatting sqref="N46:O46">
    <cfRule type="expression" dxfId="1" priority="77">
      <formula>$O$22&lt;0</formula>
    </cfRule>
    <cfRule type="expression" dxfId="0" priority="78">
      <formula>$O$22&gt;0</formula>
    </cfRule>
  </conditionalFormatting>
  <dataValidations disablePrompts="1" count="8">
    <dataValidation type="decimal" allowBlank="1" showInputMessage="1" showErrorMessage="1" sqref="B48:D48 B58:G59 F48" xr:uid="{159B06F0-162B-4FCA-8749-A008F952138F}">
      <formula1>0</formula1>
      <formula2>5000000</formula2>
    </dataValidation>
    <dataValidation type="decimal" allowBlank="1" showInputMessage="1" showErrorMessage="1" errorTitle="Upozorenje!" error="Molimo unijeti broj u odabrano polje._x000a_Broj može biti u rasponu od 0 do 5.000.000,00._x000a_Nije moguće unijeti negativne brojeve npr. (-1,00)_x000a_Nije moguće unositi tekst u polje. _x000a_" sqref="L17 L23 L41 L29 L35" xr:uid="{A00113F8-0D76-4029-86EF-FAFD544687DA}">
      <formula1>0</formula1>
      <formula2>5000000</formula2>
    </dataValidation>
    <dataValidation type="decimal" allowBlank="1" showInputMessage="1" showErrorMessage="1" errorTitle="Upozorenje!" error="Molimo unijeti broj u odabrano polje._x000a_Broj može biti u rasponu od 0 do 3.000.000,00._x000a_Nije moguće unijeti negativne brojeve npr. (-1,00)_x000a_Nije moguće unositi tekst u polje. " sqref="B34:C34 B28:C28 B40:C40 B22:C22" xr:uid="{98589894-441A-4BE0-843D-DAF941C19F88}">
      <formula1>0</formula1>
      <formula2>3000000</formula2>
    </dataValidation>
    <dataValidation type="decimal" operator="lessThanOrEqual" allowBlank="1" showInputMessage="1" showErrorMessage="1" errorTitle="Upozorenje!" error="Molimo unijeti iznos manji ili jednak 0,00._x000a_Unose se vrijednosti s predznakom - ili 0,00" sqref="M36:M39 M42:M45 M24:M27 M30:M33 M18:M21" xr:uid="{47DB3630-C4D3-426A-B3A1-014BA34475A4}">
      <formula1>0</formula1>
    </dataValidation>
    <dataValidation type="decimal" allowBlank="1" showInputMessage="1" showErrorMessage="1" errorTitle="Upozorenje!" error="Molimo unijeti broj u odabrano polje._x000a_Broj može biti u rasponu +/- 1.000.000,00._x000a_Negativne brojevi se unose za npr. tečajne razlike i povrate banaka._x000a_Nije moguće unositi tekst u polje. " sqref="D47 D40:E40 F47 E47:E48 G47:G48 D28:E28 D34:E34 D22:E22" xr:uid="{7083CC86-1785-4D76-9D73-343D799ADB00}">
      <formula1>-1000000</formula1>
      <formula2>1000000</formula2>
    </dataValidation>
    <dataValidation type="decimal" allowBlank="1" showInputMessage="1" showErrorMessage="1" errorTitle="Upozorenje!" error="Molimo kopirati formule iz prethodnog retka istog stupca._x000a_Nije moguće unositi tekst u polje. " sqref="F42:G46 F24:G28 F30:G34 F36:G40 F18:G22" xr:uid="{21FD76A8-6F87-42C6-9B3C-677E65C6A8AC}">
      <formula1>-500000</formula1>
      <formula2>500000</formula2>
    </dataValidation>
    <dataValidation type="decimal" allowBlank="1" showInputMessage="1" showErrorMessage="1" errorTitle="Upozorenje!" error="Molimo unijeti broj u odabrano polje._x000a_Broj može biti u rasponu od 0 do 300.000,00._x000a_Nije moguće unijeti negativne brojeve npr. (-1,00)_x000a_Nije moguće unositi tekst u polje. " sqref="B24:C27 B30:C33 B36:C39 B42:C46 B18:C21" xr:uid="{2B977BF6-F4EA-4C94-B49E-80B0C0EF4862}">
      <formula1>0</formula1>
      <formula2>300000</formula2>
    </dataValidation>
    <dataValidation type="decimal" allowBlank="1" showInputMessage="1" showErrorMessage="1" errorTitle="Upozorenje!" error="Molimo unijeti broj u odabrano polje._x000a_Broj može biti u rasponu +/- 300.000,00._x000a_Negativne brojevi se unose za npr. tečajne razlike i povrate banaka._x000a_Nije moguće unositi tekst u polje. " sqref="D24:E27 D30:E33 D36:E39 D42:E46 D18:E21" xr:uid="{50211A5D-2C90-466A-8B41-B64E0DE4ADDB}">
      <formula1>-300000</formula1>
      <formula2>300000</formula2>
    </dataValidation>
  </dataValidations>
  <pageMargins left="0.25" right="0.25" top="0.75" bottom="0.75" header="0.3" footer="0.3"/>
  <pageSetup paperSize="9" scale="36" fitToHeight="0" orientation="landscape" cellComments="asDisplayed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81F3EB18BCCB49B966EB897E494A22" ma:contentTypeVersion="0" ma:contentTypeDescription="Create a new document." ma:contentTypeScope="" ma:versionID="de37b8795ec23ce08f0d5cbde526e55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0BE4A62-C5C5-4CF3-852F-60301CC12F36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396610C-ED4F-4ABB-A803-6131933546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B55529-0AB2-40A7-B238-9C25E45E95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0044761-32D1-4E69-B3A6-FAFDE3E2651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Financijsko izvješće_MAPS-2024</vt:lpstr>
      <vt:lpstr>'Financijsko izvješće_MAPS-2024'!Print_Area</vt:lpstr>
    </vt:vector>
  </TitlesOfParts>
  <Manager>zvonimir@hrzz.hr</Manager>
  <Company>HRZZ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FI-MAPS-2024</dc:title>
  <dc:creator>zvonimir@hrzz.hr;anaf@hrzz.hr</dc:creator>
  <cp:lastModifiedBy>Zvonimir Deković</cp:lastModifiedBy>
  <cp:lastPrinted>2026-09-03T11:01:09Z</cp:lastPrinted>
  <dcterms:created xsi:type="dcterms:W3CDTF">2007-12-18T12:47:41Z</dcterms:created>
  <dcterms:modified xsi:type="dcterms:W3CDTF">2026-09-10T08:49:09Z</dcterms:modified>
  <cp:category>OZPIPP</cp:category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Pregledao/la">
    <vt:lpwstr>-</vt:lpwstr>
  </property>
  <property fmtid="{D5CDD505-2E9C-101B-9397-08002B2CF9AE}" pid="4" name="Odobrio/la">
    <vt:lpwstr>-</vt:lpwstr>
  </property>
  <property fmtid="{D5CDD505-2E9C-101B-9397-08002B2CF9AE}" pid="5" name="Pregledao/la 2">
    <vt:lpwstr>-</vt:lpwstr>
  </property>
  <property fmtid="{D5CDD505-2E9C-101B-9397-08002B2CF9AE}" pid="6" name="Poslano">
    <vt:lpwstr>0</vt:lpwstr>
  </property>
  <property fmtid="{D5CDD505-2E9C-101B-9397-08002B2CF9AE}" pid="7" name="dc5r">
    <vt:lpwstr/>
  </property>
  <property fmtid="{D5CDD505-2E9C-101B-9397-08002B2CF9AE}" pid="8" name="ContentTypeId">
    <vt:lpwstr>0x0101003081F3EB18BCCB49B966EB897E494A22</vt:lpwstr>
  </property>
</Properties>
</file>